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4523FFB8-F46F-4737-9CF6-49EA52FF3752}" xr6:coauthVersionLast="47" xr6:coauthVersionMax="47" xr10:uidLastSave="{00000000-0000-0000-0000-000000000000}"/>
  <bookViews>
    <workbookView xWindow="-120" yWindow="-120" windowWidth="29040" windowHeight="15840" tabRatio="834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7" l="1"/>
  <c r="D16" i="68"/>
  <c r="D11" i="68" s="1"/>
  <c r="D18" i="68" l="1"/>
  <c r="D16" i="65"/>
  <c r="D16" i="70" l="1"/>
  <c r="D16" i="41"/>
  <c r="D16" i="66"/>
  <c r="D14" i="67" l="1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1" i="67" l="1"/>
  <c r="D16" i="69"/>
  <c r="D14" i="70" l="1"/>
  <c r="D14" i="69"/>
  <c r="Q17" i="74" l="1"/>
  <c r="D18" i="69" l="1"/>
  <c r="D20" i="69"/>
  <c r="D11" i="65" l="1"/>
  <c r="D20" i="65"/>
  <c r="F11" i="65" s="1"/>
  <c r="D11" i="41"/>
  <c r="D22" i="66"/>
  <c r="G11" i="66" s="1"/>
  <c r="D22" i="41"/>
  <c r="G11" i="41" s="1"/>
  <c r="D20" i="41"/>
  <c r="F11" i="41" s="1"/>
  <c r="D20" i="66"/>
  <c r="F11" i="66" s="1"/>
  <c r="D11" i="67"/>
  <c r="D11" i="69"/>
  <c r="F11" i="69"/>
  <c r="D14" i="66"/>
  <c r="C11" i="66" s="1"/>
  <c r="D14" i="41"/>
  <c r="C11" i="41" s="1"/>
  <c r="D18" i="41"/>
  <c r="E11" i="41" s="1"/>
  <c r="BK9" i="72"/>
  <c r="BK10" i="72"/>
  <c r="BN14" i="72"/>
  <c r="BN13" i="72"/>
  <c r="BO15" i="72"/>
  <c r="C11" i="70"/>
  <c r="D18" i="65"/>
  <c r="E11" i="65" s="1"/>
  <c r="BL10" i="72"/>
  <c r="BN11" i="72"/>
  <c r="D19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BL13" i="72"/>
  <c r="D20" i="68"/>
  <c r="F11" i="68" s="1"/>
  <c r="BL9" i="72"/>
  <c r="C11" i="67"/>
  <c r="E11" i="68"/>
  <c r="D14" i="68"/>
  <c r="C11" i="68" s="1"/>
  <c r="D11" i="66"/>
  <c r="BN12" i="72"/>
  <c r="D20" i="70"/>
  <c r="F11" i="70" s="1"/>
  <c r="E11" i="69"/>
  <c r="BM15" i="72"/>
  <c r="D11" i="70"/>
  <c r="G7" i="70" s="1"/>
  <c r="BL14" i="72"/>
  <c r="D18" i="70"/>
  <c r="E11" i="70" s="1"/>
  <c r="D22" i="68"/>
  <c r="G11" i="68" s="1"/>
  <c r="BO13" i="72"/>
  <c r="BL15" i="72"/>
  <c r="D22" i="70"/>
  <c r="G11" i="70" s="1"/>
  <c r="BO14" i="72"/>
  <c r="D22" i="65"/>
  <c r="G11" i="65" s="1"/>
  <c r="BO10" i="72"/>
  <c r="D23" i="67"/>
  <c r="G11" i="67" s="1"/>
  <c r="BO12" i="72"/>
  <c r="BO11" i="72"/>
  <c r="Q12" i="74"/>
  <c r="Q13" i="74"/>
  <c r="Q14" i="74"/>
  <c r="Q15" i="74"/>
  <c r="Q16" i="74"/>
  <c r="Q11" i="74"/>
  <c r="BO9" i="72"/>
  <c r="D22" i="69"/>
  <c r="G11" i="69" s="1"/>
  <c r="BN10" i="72"/>
  <c r="BK14" i="72"/>
  <c r="BM12" i="72"/>
  <c r="BK12" i="72"/>
  <c r="BM10" i="72"/>
  <c r="BL11" i="72"/>
  <c r="BN9" i="72"/>
  <c r="BM9" i="72"/>
  <c r="G7" i="67" l="1"/>
  <c r="G9" i="67" s="1"/>
  <c r="G7" i="65"/>
  <c r="G9" i="65" s="1"/>
  <c r="G7" i="68"/>
  <c r="G9" i="68" s="1"/>
  <c r="BO16" i="72"/>
  <c r="G7" i="41"/>
  <c r="G9" i="41" s="1"/>
  <c r="BN16" i="72"/>
  <c r="BM16" i="72"/>
  <c r="BK16" i="72"/>
  <c r="BL16" i="72"/>
  <c r="G9" i="70"/>
  <c r="G7" i="66"/>
  <c r="G9" i="66" s="1"/>
  <c r="G7" i="69"/>
  <c r="G9" i="69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<sst xmlns="http://schemas.openxmlformats.org/spreadsheetml/2006/main" count="410" uniqueCount="89">
  <si>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</si>
  <si>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</si>
  <si>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</si>
  <si>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</si>
  <si>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</si>
  <si>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</si>
  <si>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</si>
  <si>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</si>
  <si>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</si>
  <si>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</si>
  <si>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</si>
  <si>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</si>
  <si>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</si>
  <si>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</si>
  <si>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</si>
  <si>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</si>
  <si>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</si>
  <si>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</si>
  <si>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</si>
  <si>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</si>
  <si>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</si>
  <si>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</si>
  <si>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</si>
  <si>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</si>
  <si>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</si>
  <si>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</si>
  <si>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</si>
  <si>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</si>
  <si>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</si>
  <si>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</si>
  <si>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</si>
  <si>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</si>
  <si>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</si>
  <si>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</si>
  <si>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</si>
  <si>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</si>
  <si>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</si>
  <si>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</si>
  <si>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</si>
  <si>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</si>
  <si>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</si>
  <si>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</si>
  <si>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</si>
  <si>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</si>
  <si>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</si>
  <si>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</si>
  <si>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</si>
  <si>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</si>
  <si>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</si>
  <si>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</si>
  <si>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</si>
  <si>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</si>
  <si>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</si>
  <si>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</si>
  <si>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</si>
  <si>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</si>
  <si>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</si>
  <si>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</si>
  <si>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</si>
  <si>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</si>
  <si>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</si>
  <si>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</si>
  <si>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</si>
  <si>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</si>
  <si>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</si>
  <si>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</si>
  <si>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</si>
  <si>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</si>
  <si>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</si>
  <si>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</si>
  <si>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</si>
  <si>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t>Ngày kiểm tra: 11/03/2026</t>
  </si>
  <si>
    <t>Ngày kiểm tra: 12/03/2026</t>
  </si>
  <si>
    <t>Ngày kiểm tra: 11&amp;13/03/2026</t>
  </si>
  <si>
    <t>Ngày kiểm tra: 13/03/2026</t>
  </si>
  <si>
    <t>Ngày kiểm tra: 10/03/2026</t>
  </si>
  <si>
    <t>CĐ Nhiệt</t>
  </si>
  <si>
    <t>Giỏ đựng kim, chai xịt vật tư để không gọn gàng</t>
  </si>
  <si>
    <t>Chưa khắc phục</t>
  </si>
  <si>
    <t>Cầu thang bộ lên CĐ Ngoại quan</t>
  </si>
  <si>
    <t>Mạng nhện bám đầy tường</t>
  </si>
  <si>
    <t>CĐ Dập Phôi</t>
  </si>
  <si>
    <t>Giỏ đựng kim, vật tư để không gọn gàng</t>
  </si>
  <si>
    <t>Khu vực thang máy</t>
  </si>
  <si>
    <t>Thùng kim để che chắn lối ra vào và phương tiện PCCC</t>
  </si>
  <si>
    <t>Khu vực đóng kiện</t>
  </si>
  <si>
    <t>Vật tư để che chắn phương tiện PCCC</t>
  </si>
  <si>
    <t>Gắn biển hiển thị rác sinh hoạt</t>
  </si>
  <si>
    <t>Thùng rác sinh hoạt khu vực bên ngoài QOA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</si>
</sst>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05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Font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Font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Border="1" applyAlignment="1" applyProtection="1">
      <alignment horizontal="left"/>
      <protection locked="0" hidden="1"/>
    </xf>
    <xf numFmtId="0" fontId="29" fillId="0" borderId="10" xfId="0" applyFont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Protection="1">
      <protection locked="0" hidden="1"/>
    </xf>
    <xf numFmtId="0" fontId="21" fillId="0" borderId="10" xfId="0" applyFont="1" applyBorder="1" applyAlignment="1" applyProtection="1">
      <alignment vertical="center"/>
      <protection locked="0" hidden="1"/>
    </xf>
    <xf numFmtId="14" fontId="21" fillId="0" borderId="10" xfId="0" applyNumberFormat="1" applyFont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14" fontId="21" fillId="0" borderId="10" xfId="0" applyNumberFormat="1" applyFont="1" applyBorder="1" applyAlignment="1" applyProtection="1">
      <alignment horizontal="center" vertical="center"/>
      <protection locked="0" hidden="1"/>
    </xf>
    <xf numFmtId="0" fontId="26" fillId="0" borderId="30" xfId="0" applyFont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1" fillId="0" borderId="10" xfId="0" applyFont="1" applyBorder="1" applyAlignment="1" applyProtection="1">
      <alignment vertical="center" wrapText="1"/>
      <protection locked="0" hidden="1"/>
    </xf>
    <xf numFmtId="0" fontId="19" fillId="0" borderId="23" xfId="0" applyFont="1" applyBorder="1" applyAlignment="1" applyProtection="1">
      <alignment vertical="center" wrapText="1"/>
      <protection locked="0" hidden="1"/>
    </xf>
    <xf numFmtId="0" fontId="22" fillId="0" borderId="10" xfId="0" applyFont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14" fontId="22" fillId="0" borderId="23" xfId="0" applyNumberFormat="1" applyFont="1" applyBorder="1" applyAlignment="1" applyProtection="1">
      <alignment horizontal="center" vertical="center"/>
      <protection locked="0" hidden="1"/>
    </xf>
    <xf numFmtId="14" fontId="26" fillId="0" borderId="30" xfId="0" applyNumberFormat="1" applyFont="1" applyBorder="1" applyAlignment="1" applyProtection="1">
      <alignment horizontal="center" vertical="center"/>
      <protection locked="0" hidden="1"/>
    </xf>
    <xf numFmtId="14" fontId="26" fillId="0" borderId="31" xfId="0" applyNumberFormat="1" applyFont="1" applyBorder="1" applyAlignment="1" applyProtection="1">
      <alignment horizontal="center" vertical="center"/>
      <protection locked="0" hidden="1"/>
    </xf>
    <xf numFmtId="0" fontId="22" fillId="0" borderId="23" xfId="0" applyFont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1" fillId="0" borderId="23" xfId="0" applyFont="1" applyBorder="1" applyAlignment="1" applyProtection="1">
      <alignment vertical="center" wrapText="1"/>
      <protection locked="0" hidden="1"/>
    </xf>
    <xf numFmtId="14" fontId="19" fillId="0" borderId="10" xfId="0" applyNumberFormat="1" applyFont="1" applyBorder="1" applyAlignment="1" applyProtection="1">
      <alignment vertical="center" wrapText="1"/>
      <protection locked="0" hidden="1"/>
    </xf>
    <xf numFmtId="14" fontId="21" fillId="0" borderId="23" xfId="0" applyNumberFormat="1" applyFont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Border="1" applyAlignment="1" applyProtection="1">
      <alignment horizontal="center" vertical="center"/>
      <protection locked="0" hidden="1"/>
    </xf>
    <xf numFmtId="0" fontId="22" fillId="0" borderId="10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horizontal="center" vertical="center"/>
      <protection locked="0" hidden="1"/>
    </xf>
    <xf numFmtId="0" fontId="19" fillId="0" borderId="27" xfId="0" applyFont="1" applyBorder="1" applyAlignment="1" applyProtection="1">
      <alignment horizontal="center" vertical="center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Border="1" applyAlignment="1">
      <alignment horizontal="left" vertical="center"/>
    </xf>
    <xf numFmtId="0" fontId="32" fillId="0" borderId="21" xfId="0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Font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0" fontId="19" fillId="0" borderId="23" xfId="0" applyFont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0" fontId="21" fillId="0" borderId="10" xfId="0" applyFont="1" applyBorder="1" applyAlignment="1" applyProtection="1">
      <alignment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42" fillId="27" borderId="23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42" fillId="0" borderId="10" xfId="0" applyFont="1" applyBorder="1" applyAlignment="1" applyProtection="1">
      <alignment vertical="center" wrapText="1"/>
      <protection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Border="1" applyAlignment="1" applyProtection="1">
      <alignment horizontal="left" vertical="center" wrapText="1"/>
      <protection locked="0" hidden="1"/>
    </xf>
    <xf numFmtId="14" fontId="41" fillId="0" borderId="10" xfId="0" applyNumberFormat="1" applyFont="1" applyBorder="1" applyAlignment="1" applyProtection="1">
      <alignment vertical="center"/>
      <protection locked="0" hidden="1"/>
    </xf>
    <xf numFmtId="0" fontId="42" fillId="0" borderId="23" xfId="0" applyFont="1" applyBorder="1" applyAlignment="1" applyProtection="1">
      <alignment vertical="center" wrapText="1"/>
      <protection locked="0" hidden="1"/>
    </xf>
    <xf numFmtId="0" fontId="42" fillId="0" borderId="10" xfId="0" applyFont="1" applyBorder="1" applyAlignment="1" applyProtection="1">
      <alignment horizontal="center" vertical="center"/>
      <protection locked="0" hidden="1"/>
    </xf>
    <xf numFmtId="14" fontId="42" fillId="0" borderId="10" xfId="0" applyNumberFormat="1" applyFont="1" applyBorder="1" applyAlignment="1" applyProtection="1">
      <alignment vertical="center" wrapText="1"/>
      <protection locked="0" hidden="1"/>
    </xf>
    <xf numFmtId="0" fontId="42" fillId="0" borderId="10" xfId="0" applyFont="1" applyBorder="1" applyAlignment="1" applyProtection="1">
      <alignment vertical="center" wrapText="1"/>
      <protection locked="0" hidden="1"/>
    </xf>
    <xf numFmtId="0" fontId="42" fillId="27" borderId="10" xfId="0" applyFont="1" applyFill="1" applyBorder="1" applyAlignment="1" applyProtection="1">
      <alignment horizontal="center" vertical="center"/>
      <protection locked="0" hidden="1"/>
    </xf>
    <xf numFmtId="0" fontId="42" fillId="27" borderId="10" xfId="0" applyFont="1" applyFill="1" applyBorder="1" applyAlignment="1" applyProtection="1">
      <alignment horizontal="center" vertical="center" wrapText="1"/>
      <protection locked="0" hidden="1"/>
    </xf>
    <xf numFmtId="0" fontId="42" fillId="27" borderId="11" xfId="0" applyFont="1" applyFill="1" applyBorder="1" applyAlignment="1" applyProtection="1">
      <alignment horizontal="center" vertical="center"/>
      <protection locked="0" hidden="1"/>
    </xf>
    <xf numFmtId="16" fontId="42" fillId="27" borderId="23" xfId="0" applyNumberFormat="1" applyFont="1" applyFill="1" applyBorder="1" applyAlignment="1" applyProtection="1">
      <alignment vertical="center" wrapText="1"/>
      <protection locked="0" hidden="1"/>
    </xf>
    <xf numFmtId="0" fontId="42" fillId="27" borderId="23" xfId="0" applyFont="1" applyFill="1" applyBorder="1" applyAlignment="1" applyProtection="1">
      <alignment horizontal="center" vertical="center"/>
      <protection locked="0" hidden="1"/>
    </xf>
    <xf numFmtId="0" fontId="42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Border="1" applyAlignment="1" applyProtection="1">
      <alignment horizontal="left" vertical="center" wrapText="1"/>
      <protection locked="0" hidden="1"/>
    </xf>
    <xf numFmtId="0" fontId="41" fillId="0" borderId="10" xfId="0" applyFont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Border="1" applyAlignment="1" applyProtection="1">
      <alignment horizontal="center" vertical="center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43" fillId="0" borderId="0" xfId="0" applyFont="1" applyAlignment="1">
      <alignment horizontal="left" vertical="center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Border="1" applyAlignment="1">
      <alignment horizontal="left" vertical="center"/>
    </xf>
    <xf numFmtId="14" fontId="4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8" xfId="0" applyFont="1" applyBorder="1" applyAlignment="1" applyProtection="1">
      <alignment vertical="center"/>
      <protection locked="0" hidden="1"/>
    </xf>
    <xf numFmtId="0" fontId="43" fillId="0" borderId="10" xfId="0" applyFont="1" applyFill="1" applyBorder="1" applyAlignment="1">
      <alignment horizontal="left" vertical="center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43" fillId="27" borderId="10" xfId="0" applyFont="1" applyFill="1" applyBorder="1" applyAlignment="1">
      <alignment horizontal="left" vertical="center"/>
    </xf>
    <xf numFmtId="0" fontId="32" fillId="27" borderId="21" xfId="0" applyFont="1" applyFill="1" applyBorder="1" applyAlignment="1" applyProtection="1">
      <alignment horizontal="center"/>
      <protection hidden="1"/>
    </xf>
    <xf numFmtId="0" fontId="32" fillId="27" borderId="22" xfId="0" applyFont="1" applyFill="1" applyBorder="1" applyAlignment="1" applyProtection="1">
      <alignment horizontal="center"/>
      <protection hidden="1"/>
    </xf>
    <xf numFmtId="0" fontId="34" fillId="0" borderId="0" xfId="0" applyFont="1" applyAlignment="1">
      <alignment horizontal="center"/>
    </xf>
    <xf numFmtId="0" fontId="19" fillId="0" borderId="0" xfId="0" applyFo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43" fillId="28" borderId="10" xfId="0" applyFont="1" applyFill="1" applyBorder="1" applyAlignment="1">
      <alignment horizontal="left" vertical="center"/>
    </xf>
    <xf numFmtId="0" fontId="26" fillId="0" borderId="10" xfId="0" applyFont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32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8416"/>
        <c:axId val="-1275594064"/>
      </c:barChart>
      <c:catAx>
        <c:axId val="-12755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2496"/>
        <c:axId val="-1019399232"/>
      </c:barChart>
      <c:catAx>
        <c:axId val="-10194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939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2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5424"/>
        <c:axId val="-1019404128"/>
      </c:barChart>
      <c:catAx>
        <c:axId val="-10193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4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412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542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2160"/>
        <c:axId val="-1019403584"/>
      </c:barChart>
      <c:catAx>
        <c:axId val="-101939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358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1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8688"/>
        <c:axId val="-1019394336"/>
      </c:barChart>
      <c:catAx>
        <c:axId val="-101939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4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433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6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3040"/>
        <c:axId val="-1019401408"/>
      </c:barChart>
      <c:catAx>
        <c:axId val="-101940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1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14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0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0320"/>
        <c:axId val="-1019392704"/>
      </c:barChart>
      <c:catAx>
        <c:axId val="-101940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27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032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9776"/>
        <c:axId val="-1019398144"/>
      </c:barChart>
      <c:catAx>
        <c:axId val="-101939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814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7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288"/>
        <c:axId val="-1018455920"/>
      </c:barChart>
      <c:catAx>
        <c:axId val="-101845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45592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2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20</c:v>
                </c:pt>
                <c:pt idx="1">
                  <c:v>13</c:v>
                </c:pt>
                <c:pt idx="2">
                  <c:v>10</c:v>
                </c:pt>
                <c:pt idx="3">
                  <c:v>23</c:v>
                </c:pt>
                <c:pt idx="4">
                  <c:v>22</c:v>
                </c:pt>
                <c:pt idx="5">
                  <c:v>11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7920"/>
        <c:axId val="-1018129008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8130640"/>
        <c:axId val="-1018132816"/>
      </c:lineChart>
      <c:catAx>
        <c:axId val="-101812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9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129008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1018127920"/>
        <c:crosses val="autoZero"/>
        <c:crossBetween val="between"/>
      </c:valAx>
      <c:catAx>
        <c:axId val="-101813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018132816"/>
        <c:crosses val="autoZero"/>
        <c:auto val="0"/>
        <c:lblAlgn val="ctr"/>
        <c:lblOffset val="100"/>
        <c:noMultiLvlLbl val="0"/>
      </c:catAx>
      <c:valAx>
        <c:axId val="-10181328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018130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34992"/>
        <c:axId val="-1018131728"/>
      </c:barChart>
      <c:catAx>
        <c:axId val="-10181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98.25</c:v>
                </c:pt>
                <c:pt idx="1">
                  <c:v>98.916666666666671</c:v>
                </c:pt>
                <c:pt idx="2">
                  <c:v>99.166666666666671</c:v>
                </c:pt>
                <c:pt idx="3">
                  <c:v>98.083333333333329</c:v>
                </c:pt>
                <c:pt idx="4">
                  <c:v>98</c:v>
                </c:pt>
                <c:pt idx="5">
                  <c:v>99</c:v>
                </c:pt>
                <c:pt idx="6">
                  <c:v>98.916666666666671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2976"/>
        <c:axId val="-1275596784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5595152"/>
        <c:axId val="-1275593520"/>
      </c:lineChart>
      <c:catAx>
        <c:axId val="-127559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6784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976"/>
        <c:crosses val="autoZero"/>
        <c:crossBetween val="between"/>
      </c:valAx>
      <c:catAx>
        <c:axId val="-127559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275593520"/>
        <c:crosses val="autoZero"/>
        <c:auto val="0"/>
        <c:lblAlgn val="ctr"/>
        <c:lblOffset val="100"/>
        <c:noMultiLvlLbl val="0"/>
      </c:catAx>
      <c:valAx>
        <c:axId val="-127559352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27559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8464"/>
        <c:axId val="-1018131184"/>
      </c:barChart>
      <c:catAx>
        <c:axId val="-101812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8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39040"/>
        <c:axId val="-1017046112"/>
      </c:barChart>
      <c:catAx>
        <c:axId val="-101703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6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9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3936"/>
        <c:axId val="-1017048832"/>
      </c:barChart>
      <c:catAx>
        <c:axId val="-101704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88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3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2848"/>
        <c:axId val="-1017035776"/>
      </c:barChart>
      <c:catAx>
        <c:axId val="-101704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357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98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99</c:v>
                </c:pt>
                <c:pt idx="8">
                  <c:v>99</c:v>
                </c:pt>
                <c:pt idx="9">
                  <c:v>100</c:v>
                </c:pt>
                <c:pt idx="10">
                  <c:v>98</c:v>
                </c:pt>
                <c:pt idx="1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6240"/>
        <c:axId val="-1275592432"/>
      </c:barChart>
      <c:catAx>
        <c:axId val="-127559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24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  <c:pt idx="7">
                  <c:v>98</c:v>
                </c:pt>
                <c:pt idx="8">
                  <c:v>100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1344"/>
        <c:axId val="-1275583184"/>
      </c:barChart>
      <c:catAx>
        <c:axId val="-127559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3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  <c:pt idx="3">
                  <c:v>97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5904"/>
        <c:axId val="-1275584272"/>
      </c:barChart>
      <c:catAx>
        <c:axId val="-127558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42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  <c:pt idx="1">
                  <c:v>96</c:v>
                </c:pt>
                <c:pt idx="2">
                  <c:v>99</c:v>
                </c:pt>
                <c:pt idx="3">
                  <c:v>97</c:v>
                </c:pt>
                <c:pt idx="4">
                  <c:v>98</c:v>
                </c:pt>
                <c:pt idx="5">
                  <c:v>98</c:v>
                </c:pt>
                <c:pt idx="6">
                  <c:v>99</c:v>
                </c:pt>
                <c:pt idx="7">
                  <c:v>100</c:v>
                </c:pt>
                <c:pt idx="8">
                  <c:v>98</c:v>
                </c:pt>
                <c:pt idx="9">
                  <c:v>98</c:v>
                </c:pt>
                <c:pt idx="10">
                  <c:v>100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7872"/>
        <c:axId val="-1275585360"/>
      </c:barChart>
      <c:catAx>
        <c:axId val="-127559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53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7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97</c:v>
                </c:pt>
                <c:pt idx="9">
                  <c:v>98</c:v>
                </c:pt>
                <c:pt idx="10">
                  <c:v>97</c:v>
                </c:pt>
                <c:pt idx="1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3728"/>
        <c:axId val="-1018452112"/>
      </c:barChart>
      <c:catAx>
        <c:axId val="-127558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2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  <c:pt idx="7">
                  <c:v>98</c:v>
                </c:pt>
                <c:pt idx="8">
                  <c:v>99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8096"/>
        <c:axId val="-1018455376"/>
      </c:barChart>
      <c:catAx>
        <c:axId val="-101845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53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8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96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98</c:v>
                </c:pt>
                <c:pt idx="7">
                  <c:v>100</c:v>
                </c:pt>
                <c:pt idx="8">
                  <c:v>99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832"/>
        <c:axId val="-1018457552"/>
      </c:barChart>
      <c:catAx>
        <c:axId val="-101845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755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14</xdr:row>
      <xdr:rowOff>57150</xdr:rowOff>
    </xdr:from>
    <xdr:to>
      <xdr:col>4</xdr:col>
      <xdr:colOff>2484851</xdr:colOff>
      <xdr:row>14</xdr:row>
      <xdr:rowOff>1838325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9439F9-3FB7-F553-12D1-808829B27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438650"/>
          <a:ext cx="2427701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14</xdr:row>
      <xdr:rowOff>47625</xdr:rowOff>
    </xdr:from>
    <xdr:to>
      <xdr:col>4</xdr:col>
      <xdr:colOff>2419350</xdr:colOff>
      <xdr:row>14</xdr:row>
      <xdr:rowOff>1876425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FB353F-A65F-206D-F650-D98BC26A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429125"/>
          <a:ext cx="235267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14</xdr:row>
      <xdr:rowOff>152399</xdr:rowOff>
    </xdr:from>
    <xdr:to>
      <xdr:col>4</xdr:col>
      <xdr:colOff>2495550</xdr:colOff>
      <xdr:row>14</xdr:row>
      <xdr:rowOff>1762124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330D51-42C6-21B8-67EC-4D180361D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533899"/>
          <a:ext cx="2447925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51904</xdr:colOff>
      <xdr:row>17</xdr:row>
      <xdr:rowOff>85725</xdr:rowOff>
    </xdr:from>
    <xdr:to>
      <xdr:col>4</xdr:col>
      <xdr:colOff>1295400</xdr:colOff>
      <xdr:row>17</xdr:row>
      <xdr:rowOff>1543050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1D8606-C3EA-8425-BB70-C882FDB66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5329" y="6638925"/>
          <a:ext cx="1243496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1246350</xdr:colOff>
      <xdr:row>17</xdr:row>
      <xdr:rowOff>333375</xdr:rowOff>
    </xdr:from>
    <xdr:to>
      <xdr:col>4</xdr:col>
      <xdr:colOff>2457450</xdr:colOff>
      <xdr:row>17</xdr:row>
      <xdr:rowOff>1857374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79E8EF-6D98-1358-FDB1-77947A43A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9775" y="6886575"/>
          <a:ext cx="1211100" cy="152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15</xdr:row>
      <xdr:rowOff>47625</xdr:rowOff>
    </xdr:from>
    <xdr:to>
      <xdr:col>4</xdr:col>
      <xdr:colOff>2438400</xdr:colOff>
      <xdr:row>15</xdr:row>
      <xdr:rowOff>1819275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3C04AF-F671-3D43-6F6C-154833D75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334125"/>
          <a:ext cx="2390775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56030</xdr:colOff>
      <xdr:row>14</xdr:row>
      <xdr:rowOff>56028</xdr:rowOff>
    </xdr:from>
    <xdr:to>
      <xdr:col>4</xdr:col>
      <xdr:colOff>2442883</xdr:colOff>
      <xdr:row>14</xdr:row>
      <xdr:rowOff>1831601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19210A-EF63-0768-CD5E-B250D22F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412" y="4448734"/>
          <a:ext cx="2386853" cy="1775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tabSelected="1" workbookViewId="0">
      <pane ySplit="15" topLeftCell="A16" activePane="bottomLeft" state="frozen"/>
      <selection pane="bottomLeft" activeCell="Z25" sqref="Z25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161" t="s">
        <v>0</v>
      </c>
      <c r="B1" s="161"/>
      <c r="C1" s="161"/>
      <c r="D1" s="161"/>
      <c r="E1" s="161"/>
      <c r="F1" s="161"/>
      <c r="G1" s="161"/>
      <c r="H1" s="4"/>
      <c r="N1" s="4"/>
      <c r="O1" s="4" t="s">
        <v>67</v>
      </c>
      <c r="P1" s="4"/>
      <c r="Q1" s="4"/>
      <c r="R1" s="4"/>
      <c r="S1" s="4"/>
      <c r="T1" s="4"/>
      <c r="U1" s="4"/>
    </row>
    <row r="2" spans="1:21" s="1" customFormat="1" ht="15">
      <c r="A2" s="161" t="s">
        <v>1</v>
      </c>
      <c r="B2" s="161"/>
      <c r="C2" s="161"/>
      <c r="D2" s="161"/>
      <c r="E2" s="161"/>
      <c r="F2" s="161"/>
      <c r="G2" s="161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160" t="s">
        <v>70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</row>
    <row r="5" spans="1:21" ht="7.5" customHeight="1">
      <c r="A5" s="6"/>
      <c r="B5" s="6"/>
      <c r="C5" s="6"/>
      <c r="D5" s="6"/>
      <c r="E5" s="6"/>
      <c r="F5" s="6"/>
      <c r="G5" s="6"/>
    </row>
    <row r="6" spans="1:21" ht="21" customHeight="1">
      <c r="A6" s="163" t="s">
        <v>14</v>
      </c>
      <c r="B6" s="165" t="s">
        <v>16</v>
      </c>
      <c r="C6" s="167" t="s">
        <v>69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9"/>
      <c r="R6" s="170" t="s">
        <v>68</v>
      </c>
      <c r="S6" s="173" t="s">
        <v>17</v>
      </c>
    </row>
    <row r="7" spans="1:21" ht="21" customHeight="1">
      <c r="A7" s="163"/>
      <c r="B7" s="166"/>
      <c r="C7" s="7">
        <v>4</v>
      </c>
      <c r="D7" s="7">
        <v>5</v>
      </c>
      <c r="E7" s="7">
        <v>6</v>
      </c>
      <c r="F7" s="7">
        <v>7</v>
      </c>
      <c r="G7" s="7">
        <v>8</v>
      </c>
      <c r="H7" s="7">
        <v>9</v>
      </c>
      <c r="I7" s="7">
        <v>10</v>
      </c>
      <c r="J7" s="7">
        <v>11</v>
      </c>
      <c r="K7" s="7">
        <v>12</v>
      </c>
      <c r="L7" s="7">
        <v>1</v>
      </c>
      <c r="M7" s="7">
        <v>2</v>
      </c>
      <c r="N7" s="7">
        <v>3</v>
      </c>
      <c r="O7" s="7" t="s">
        <v>10</v>
      </c>
      <c r="P7" s="7" t="s">
        <v>11</v>
      </c>
      <c r="Q7" s="7" t="s">
        <v>12</v>
      </c>
      <c r="R7" s="171"/>
      <c r="S7" s="174"/>
    </row>
    <row r="8" spans="1:21" ht="14.45" customHeight="1">
      <c r="A8" s="163"/>
      <c r="B8" s="110" t="s">
        <v>18</v>
      </c>
      <c r="C8" s="111">
        <v>100</v>
      </c>
      <c r="D8" s="30">
        <v>99</v>
      </c>
      <c r="E8" s="111">
        <v>96</v>
      </c>
      <c r="F8" s="111">
        <v>98</v>
      </c>
      <c r="G8" s="111">
        <v>97</v>
      </c>
      <c r="H8" s="111">
        <v>97</v>
      </c>
      <c r="I8" s="111">
        <v>97</v>
      </c>
      <c r="J8" s="111">
        <v>99</v>
      </c>
      <c r="K8" s="111">
        <v>99</v>
      </c>
      <c r="L8" s="111">
        <v>100</v>
      </c>
      <c r="M8" s="158">
        <v>98</v>
      </c>
      <c r="N8" s="111">
        <v>99</v>
      </c>
      <c r="O8" s="111">
        <f>MAX(C8:N8)</f>
        <v>100</v>
      </c>
      <c r="P8" s="111">
        <f>MIN(C8:N8)</f>
        <v>96</v>
      </c>
      <c r="Q8" s="111">
        <f>AVERAGE(C8:N8)</f>
        <v>98.25</v>
      </c>
      <c r="R8" s="37">
        <v>100</v>
      </c>
      <c r="S8" s="112">
        <f>RANK(Q8,$Q$8:$Q$14,0)</f>
        <v>5</v>
      </c>
    </row>
    <row r="9" spans="1:21">
      <c r="A9" s="163"/>
      <c r="B9" s="113" t="s">
        <v>19</v>
      </c>
      <c r="C9" s="30">
        <v>98</v>
      </c>
      <c r="D9" s="30">
        <v>98</v>
      </c>
      <c r="E9" s="30">
        <v>99</v>
      </c>
      <c r="F9" s="30">
        <v>99</v>
      </c>
      <c r="G9" s="30">
        <v>100</v>
      </c>
      <c r="H9" s="30">
        <v>99</v>
      </c>
      <c r="I9" s="30">
        <v>99</v>
      </c>
      <c r="J9" s="30">
        <v>98</v>
      </c>
      <c r="K9" s="30">
        <v>100</v>
      </c>
      <c r="L9" s="30">
        <v>99</v>
      </c>
      <c r="M9" s="159">
        <v>99</v>
      </c>
      <c r="N9" s="30">
        <v>99</v>
      </c>
      <c r="O9" s="30">
        <f t="shared" ref="O9:O14" si="0">MAX(C9:N9)</f>
        <v>100</v>
      </c>
      <c r="P9" s="30">
        <f t="shared" ref="P9:P14" si="1">MIN(C9:N9)</f>
        <v>98</v>
      </c>
      <c r="Q9" s="30">
        <f t="shared" ref="Q9:Q14" si="2">AVERAGE(C9:N9)</f>
        <v>98.916666666666671</v>
      </c>
      <c r="R9" s="39">
        <v>100</v>
      </c>
      <c r="S9" s="114">
        <f t="shared" ref="S9:S14" si="3">RANK(Q9,$Q$8:$Q$14,0)</f>
        <v>3</v>
      </c>
    </row>
    <row r="10" spans="1:21">
      <c r="A10" s="163"/>
      <c r="B10" s="113" t="s">
        <v>20</v>
      </c>
      <c r="C10" s="30">
        <v>100</v>
      </c>
      <c r="D10" s="30">
        <v>98</v>
      </c>
      <c r="E10" s="30">
        <v>100</v>
      </c>
      <c r="F10" s="30">
        <v>97</v>
      </c>
      <c r="G10" s="30">
        <v>100</v>
      </c>
      <c r="H10" s="30">
        <v>98</v>
      </c>
      <c r="I10" s="30">
        <v>99</v>
      </c>
      <c r="J10" s="30">
        <v>99</v>
      </c>
      <c r="K10" s="30">
        <v>99</v>
      </c>
      <c r="L10" s="30">
        <v>100</v>
      </c>
      <c r="M10" s="159">
        <v>100</v>
      </c>
      <c r="N10" s="30">
        <v>100</v>
      </c>
      <c r="O10" s="30">
        <f t="shared" si="0"/>
        <v>100</v>
      </c>
      <c r="P10" s="30">
        <f t="shared" si="1"/>
        <v>97</v>
      </c>
      <c r="Q10" s="30">
        <f t="shared" si="2"/>
        <v>99.166666666666671</v>
      </c>
      <c r="R10" s="39">
        <v>100</v>
      </c>
      <c r="S10" s="114">
        <f t="shared" si="3"/>
        <v>1</v>
      </c>
    </row>
    <row r="11" spans="1:21">
      <c r="A11" s="163"/>
      <c r="B11" s="113" t="s">
        <v>21</v>
      </c>
      <c r="C11" s="30">
        <v>97</v>
      </c>
      <c r="D11" s="30">
        <v>96</v>
      </c>
      <c r="E11" s="30">
        <v>99</v>
      </c>
      <c r="F11" s="30">
        <v>97</v>
      </c>
      <c r="G11" s="30">
        <v>98</v>
      </c>
      <c r="H11" s="30">
        <v>98</v>
      </c>
      <c r="I11" s="30">
        <v>99</v>
      </c>
      <c r="J11" s="30">
        <v>100</v>
      </c>
      <c r="K11" s="30">
        <v>98</v>
      </c>
      <c r="L11" s="30">
        <v>98</v>
      </c>
      <c r="M11" s="159">
        <v>100</v>
      </c>
      <c r="N11" s="30">
        <v>97</v>
      </c>
      <c r="O11" s="30">
        <f t="shared" si="0"/>
        <v>100</v>
      </c>
      <c r="P11" s="30">
        <f t="shared" si="1"/>
        <v>96</v>
      </c>
      <c r="Q11" s="30">
        <f t="shared" si="2"/>
        <v>98.083333333333329</v>
      </c>
      <c r="R11" s="39">
        <v>100</v>
      </c>
      <c r="S11" s="114">
        <f t="shared" si="3"/>
        <v>6</v>
      </c>
    </row>
    <row r="12" spans="1:21">
      <c r="A12" s="163"/>
      <c r="B12" s="113" t="s">
        <v>22</v>
      </c>
      <c r="C12" s="30">
        <v>97</v>
      </c>
      <c r="D12" s="30">
        <v>98</v>
      </c>
      <c r="E12" s="30">
        <v>98</v>
      </c>
      <c r="F12" s="30">
        <v>99</v>
      </c>
      <c r="G12" s="30">
        <v>99</v>
      </c>
      <c r="H12" s="30">
        <v>97</v>
      </c>
      <c r="I12" s="30">
        <v>98</v>
      </c>
      <c r="J12" s="30">
        <v>99</v>
      </c>
      <c r="K12" s="30">
        <v>97</v>
      </c>
      <c r="L12" s="30">
        <v>98</v>
      </c>
      <c r="M12" s="159">
        <v>97</v>
      </c>
      <c r="N12" s="30">
        <v>99</v>
      </c>
      <c r="O12" s="30">
        <f t="shared" si="0"/>
        <v>99</v>
      </c>
      <c r="P12" s="30">
        <f t="shared" si="1"/>
        <v>97</v>
      </c>
      <c r="Q12" s="30">
        <f t="shared" si="2"/>
        <v>98</v>
      </c>
      <c r="R12" s="39">
        <v>100</v>
      </c>
      <c r="S12" s="114">
        <f t="shared" si="3"/>
        <v>7</v>
      </c>
    </row>
    <row r="13" spans="1:21">
      <c r="A13" s="163"/>
      <c r="B13" s="115" t="s">
        <v>23</v>
      </c>
      <c r="C13" s="30">
        <v>100</v>
      </c>
      <c r="D13" s="30">
        <v>96</v>
      </c>
      <c r="E13" s="30">
        <v>99</v>
      </c>
      <c r="F13" s="30">
        <v>99</v>
      </c>
      <c r="G13" s="30">
        <v>100</v>
      </c>
      <c r="H13" s="30">
        <v>98</v>
      </c>
      <c r="I13" s="30">
        <v>99</v>
      </c>
      <c r="J13" s="30">
        <v>98</v>
      </c>
      <c r="K13" s="30">
        <v>99</v>
      </c>
      <c r="L13" s="30">
        <v>100</v>
      </c>
      <c r="M13" s="30">
        <v>100</v>
      </c>
      <c r="N13" s="30">
        <v>100</v>
      </c>
      <c r="O13" s="30">
        <f t="shared" si="0"/>
        <v>100</v>
      </c>
      <c r="P13" s="30">
        <f t="shared" si="1"/>
        <v>96</v>
      </c>
      <c r="Q13" s="30">
        <f t="shared" si="2"/>
        <v>99</v>
      </c>
      <c r="R13" s="39">
        <v>100</v>
      </c>
      <c r="S13" s="114">
        <f t="shared" si="3"/>
        <v>2</v>
      </c>
    </row>
    <row r="14" spans="1:21">
      <c r="A14" s="164"/>
      <c r="B14" s="116" t="s">
        <v>24</v>
      </c>
      <c r="C14" s="33">
        <v>98</v>
      </c>
      <c r="D14" s="33">
        <v>98</v>
      </c>
      <c r="E14" s="33">
        <v>96</v>
      </c>
      <c r="F14" s="33">
        <v>99</v>
      </c>
      <c r="G14" s="33">
        <v>99</v>
      </c>
      <c r="H14" s="33">
        <v>100</v>
      </c>
      <c r="I14" s="33">
        <v>98</v>
      </c>
      <c r="J14" s="33">
        <v>100</v>
      </c>
      <c r="K14" s="33">
        <v>99</v>
      </c>
      <c r="L14" s="33">
        <v>100</v>
      </c>
      <c r="M14" s="33">
        <v>100</v>
      </c>
      <c r="N14" s="33">
        <v>100</v>
      </c>
      <c r="O14" s="33">
        <f t="shared" si="0"/>
        <v>100</v>
      </c>
      <c r="P14" s="33">
        <f t="shared" si="1"/>
        <v>96</v>
      </c>
      <c r="Q14" s="33">
        <f t="shared" si="2"/>
        <v>98.916666666666671</v>
      </c>
      <c r="R14" s="117">
        <v>100</v>
      </c>
      <c r="S14" s="118">
        <f t="shared" si="3"/>
        <v>3</v>
      </c>
    </row>
    <row r="15" spans="1:21" ht="15" customHeight="1">
      <c r="A15" s="172" t="s">
        <v>54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</row>
    <row r="37" spans="1:18" ht="18.75">
      <c r="A37" s="162" t="s">
        <v>15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Normal="100" workbookViewId="0">
      <pane ySplit="12" topLeftCell="A13" activePane="bottomLeft" state="frozen"/>
      <selection pane="bottomLeft" activeCell="F1" sqref="F1:G1"/>
    </sheetView>
  </sheetViews>
  <sheetFormatPr defaultColWidth="9.140625" defaultRowHeight="15"/>
  <cols>
    <col min="1" max="1" width="17.7109375" style="47" customWidth="1"/>
    <col min="2" max="2" width="3.7109375" style="47" customWidth="1"/>
    <col min="3" max="3" width="16" style="48" customWidth="1"/>
    <col min="4" max="4" width="30.7109375" style="47" customWidth="1"/>
    <col min="5" max="6" width="37.7109375" style="47" customWidth="1"/>
    <col min="7" max="7" width="17.7109375" style="47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6" t="s">
        <v>71</v>
      </c>
      <c r="G1" s="186"/>
    </row>
    <row r="2" spans="1:14">
      <c r="A2" s="47" t="s">
        <v>1</v>
      </c>
      <c r="F2" s="186" t="s">
        <v>62</v>
      </c>
      <c r="G2" s="186"/>
    </row>
    <row r="3" spans="1:14" ht="6" customHeight="1"/>
    <row r="4" spans="1:14" ht="18.75">
      <c r="C4" s="187" t="s">
        <v>52</v>
      </c>
      <c r="D4" s="187"/>
      <c r="E4" s="187"/>
      <c r="F4" s="187"/>
      <c r="G4" s="187"/>
    </row>
    <row r="5" spans="1:14" ht="6" customHeight="1">
      <c r="C5" s="51"/>
      <c r="D5" s="51"/>
      <c r="E5" s="51"/>
      <c r="F5" s="51"/>
      <c r="G5" s="51"/>
    </row>
    <row r="6" spans="1:14" ht="15.75" customHeight="1">
      <c r="A6" s="188" t="s">
        <v>65</v>
      </c>
      <c r="B6" s="189"/>
      <c r="C6" s="189"/>
      <c r="D6" s="189"/>
      <c r="E6" s="190"/>
      <c r="F6" s="52" t="s">
        <v>7</v>
      </c>
      <c r="G6" s="53">
        <v>100</v>
      </c>
    </row>
    <row r="7" spans="1:14" ht="15.75" customHeight="1">
      <c r="A7" s="191"/>
      <c r="B7" s="192"/>
      <c r="C7" s="192"/>
      <c r="D7" s="192"/>
      <c r="E7" s="193"/>
      <c r="F7" s="54" t="s">
        <v>8</v>
      </c>
      <c r="G7" s="106">
        <f>SUM(C11:G11)</f>
        <v>0</v>
      </c>
    </row>
    <row r="8" spans="1:14" ht="15.75" customHeight="1">
      <c r="A8" s="191"/>
      <c r="B8" s="192"/>
      <c r="C8" s="192"/>
      <c r="D8" s="192"/>
      <c r="E8" s="193"/>
      <c r="F8" s="54" t="s">
        <v>2</v>
      </c>
      <c r="G8" s="107">
        <v>0</v>
      </c>
    </row>
    <row r="9" spans="1:14" ht="15.75" customHeight="1">
      <c r="A9" s="194"/>
      <c r="B9" s="195"/>
      <c r="C9" s="195"/>
      <c r="D9" s="195"/>
      <c r="E9" s="196"/>
      <c r="F9" s="55" t="s">
        <v>9</v>
      </c>
      <c r="G9" s="56">
        <f>G6-G7</f>
        <v>100</v>
      </c>
    </row>
    <row r="10" spans="1:14" s="60" customFormat="1" ht="15.75" customHeight="1">
      <c r="A10" s="200" t="s">
        <v>32</v>
      </c>
      <c r="B10" s="200"/>
      <c r="C10" s="57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200"/>
      <c r="B11" s="200"/>
      <c r="C11" s="57">
        <f>D14</f>
        <v>0</v>
      </c>
      <c r="D11" s="57">
        <f>D16</f>
        <v>0</v>
      </c>
      <c r="E11" s="57">
        <f>D18</f>
        <v>0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101" t="s">
        <v>43</v>
      </c>
      <c r="B13" s="140"/>
      <c r="C13" s="141"/>
      <c r="D13" s="134"/>
      <c r="E13" s="64" t="s">
        <v>60</v>
      </c>
      <c r="F13" s="147"/>
      <c r="G13" s="148"/>
      <c r="H13" s="87"/>
      <c r="I13" s="63"/>
      <c r="J13" s="63"/>
      <c r="K13" s="63"/>
      <c r="L13" s="63"/>
      <c r="M13" s="63"/>
      <c r="N13" s="63"/>
    </row>
    <row r="14" spans="1:14" ht="21" customHeight="1">
      <c r="A14" s="197" t="s">
        <v>33</v>
      </c>
      <c r="B14" s="198"/>
      <c r="C14" s="199"/>
      <c r="D14" s="57">
        <f>COUNTA(D13)</f>
        <v>0</v>
      </c>
      <c r="E14" s="70"/>
      <c r="F14" s="75"/>
      <c r="G14" s="92"/>
      <c r="H14" s="73"/>
    </row>
    <row r="15" spans="1:14" ht="150" customHeight="1">
      <c r="A15" s="124" t="s">
        <v>42</v>
      </c>
      <c r="B15" s="140"/>
      <c r="C15" s="141"/>
      <c r="D15" s="134"/>
      <c r="E15" s="64" t="s">
        <v>60</v>
      </c>
      <c r="F15" s="150"/>
      <c r="G15" s="148"/>
      <c r="H15" s="66"/>
    </row>
    <row r="16" spans="1:14" ht="21" customHeight="1">
      <c r="A16" s="197" t="s">
        <v>37</v>
      </c>
      <c r="B16" s="198"/>
      <c r="C16" s="199"/>
      <c r="D16" s="57">
        <f>COUNTA(D15:D15)</f>
        <v>0</v>
      </c>
      <c r="E16" s="70"/>
      <c r="F16" s="75"/>
      <c r="G16" s="92"/>
      <c r="H16" s="119"/>
    </row>
    <row r="17" spans="1:8" ht="150" customHeight="1">
      <c r="A17" s="101" t="s">
        <v>39</v>
      </c>
      <c r="B17" s="130"/>
      <c r="C17" s="127"/>
      <c r="D17" s="127"/>
      <c r="E17" s="64" t="s">
        <v>60</v>
      </c>
      <c r="F17" s="152"/>
      <c r="G17" s="148"/>
      <c r="H17" s="66"/>
    </row>
    <row r="18" spans="1:8" ht="21" customHeight="1">
      <c r="A18" s="197" t="s">
        <v>36</v>
      </c>
      <c r="B18" s="198"/>
      <c r="C18" s="199"/>
      <c r="D18" s="57">
        <f>COUNTA(D17)</f>
        <v>0</v>
      </c>
      <c r="E18" s="70"/>
      <c r="F18" s="75"/>
      <c r="G18" s="92"/>
      <c r="H18" s="73"/>
    </row>
    <row r="19" spans="1:8" ht="150" customHeight="1">
      <c r="A19" s="86" t="s">
        <v>40</v>
      </c>
      <c r="B19" s="67"/>
      <c r="C19" s="129"/>
      <c r="D19" s="129"/>
      <c r="E19" s="64" t="s">
        <v>60</v>
      </c>
      <c r="F19" s="150"/>
      <c r="G19" s="100"/>
      <c r="H19" s="66"/>
    </row>
    <row r="20" spans="1:8" ht="21" customHeight="1">
      <c r="A20" s="197" t="s">
        <v>35</v>
      </c>
      <c r="B20" s="198"/>
      <c r="C20" s="199"/>
      <c r="D20" s="57">
        <f>COUNTA(D19)</f>
        <v>0</v>
      </c>
      <c r="E20" s="70"/>
      <c r="F20" s="71"/>
      <c r="G20" s="72"/>
      <c r="H20" s="73"/>
    </row>
    <row r="21" spans="1:8" ht="150" customHeight="1">
      <c r="A21" s="79" t="s">
        <v>41</v>
      </c>
      <c r="B21" s="105"/>
      <c r="C21" s="81"/>
      <c r="D21" s="81"/>
      <c r="E21" s="64" t="s">
        <v>60</v>
      </c>
      <c r="F21" s="94"/>
      <c r="G21" s="100"/>
      <c r="H21" s="91"/>
    </row>
    <row r="22" spans="1:8" ht="21" customHeight="1">
      <c r="A22" s="197" t="s">
        <v>34</v>
      </c>
      <c r="B22" s="198"/>
      <c r="C22" s="199"/>
      <c r="D22" s="57">
        <f>COUNTA(D21)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O15" sqref="O15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161" t="s">
        <v>0</v>
      </c>
      <c r="B1" s="161"/>
      <c r="C1" s="161"/>
      <c r="D1" s="161"/>
      <c r="E1" s="161"/>
      <c r="F1" s="161"/>
      <c r="G1" s="161"/>
      <c r="H1" s="4"/>
      <c r="N1" s="4"/>
      <c r="P1" s="4" t="s">
        <v>67</v>
      </c>
      <c r="Q1" s="4"/>
      <c r="R1" s="4"/>
      <c r="S1" s="4"/>
    </row>
    <row r="2" spans="1:19" s="1" customFormat="1" ht="15">
      <c r="A2" s="161" t="s">
        <v>1</v>
      </c>
      <c r="B2" s="161"/>
      <c r="C2" s="161"/>
      <c r="D2" s="161"/>
      <c r="E2" s="161"/>
      <c r="F2" s="161"/>
      <c r="G2" s="161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160" t="s">
        <v>56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</row>
    <row r="5" spans="1:19" ht="18.75">
      <c r="A5" s="26" t="s">
        <v>59</v>
      </c>
      <c r="B5" s="2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8.75">
      <c r="A6" s="21"/>
      <c r="B6" s="25" t="s">
        <v>58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18.75">
      <c r="A7" s="21"/>
      <c r="B7" s="25" t="s">
        <v>57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ht="7.5" customHeight="1">
      <c r="A8" s="6"/>
      <c r="B8" s="6"/>
      <c r="C8" s="6"/>
      <c r="D8" s="6"/>
      <c r="E8" s="6"/>
      <c r="F8" s="6"/>
      <c r="G8" s="6"/>
    </row>
    <row r="9" spans="1:19" ht="21" customHeight="1">
      <c r="A9" s="163" t="s">
        <v>55</v>
      </c>
      <c r="B9" s="165" t="s">
        <v>16</v>
      </c>
      <c r="C9" s="167" t="s">
        <v>63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9"/>
      <c r="R9" s="170" t="s">
        <v>68</v>
      </c>
      <c r="S9" s="23"/>
    </row>
    <row r="10" spans="1:19" ht="21" customHeight="1">
      <c r="A10" s="163"/>
      <c r="B10" s="166"/>
      <c r="C10" s="7">
        <v>4</v>
      </c>
      <c r="D10" s="7">
        <v>5</v>
      </c>
      <c r="E10" s="7">
        <v>6</v>
      </c>
      <c r="F10" s="7">
        <v>7</v>
      </c>
      <c r="G10" s="7">
        <v>8</v>
      </c>
      <c r="H10" s="7">
        <v>9</v>
      </c>
      <c r="I10" s="7">
        <v>10</v>
      </c>
      <c r="J10" s="7">
        <v>11</v>
      </c>
      <c r="K10" s="7">
        <v>12</v>
      </c>
      <c r="L10" s="7">
        <v>1</v>
      </c>
      <c r="M10" s="7">
        <v>2</v>
      </c>
      <c r="N10" s="7">
        <v>3</v>
      </c>
      <c r="O10" s="7" t="s">
        <v>10</v>
      </c>
      <c r="P10" s="7" t="s">
        <v>11</v>
      </c>
      <c r="Q10" s="24" t="s">
        <v>31</v>
      </c>
      <c r="R10" s="171"/>
      <c r="S10" s="23"/>
    </row>
    <row r="11" spans="1:19" ht="14.45" customHeight="1">
      <c r="A11" s="163"/>
      <c r="B11" s="8" t="s">
        <v>18</v>
      </c>
      <c r="C11" s="36">
        <v>0</v>
      </c>
      <c r="D11" s="38">
        <v>1</v>
      </c>
      <c r="E11" s="36">
        <v>4</v>
      </c>
      <c r="F11" s="36">
        <v>2</v>
      </c>
      <c r="G11" s="36">
        <v>3</v>
      </c>
      <c r="H11" s="36">
        <v>3</v>
      </c>
      <c r="I11" s="36">
        <v>3</v>
      </c>
      <c r="J11" s="36">
        <v>1</v>
      </c>
      <c r="K11" s="36">
        <v>1</v>
      </c>
      <c r="L11" s="36">
        <v>0</v>
      </c>
      <c r="M11" s="36">
        <v>1</v>
      </c>
      <c r="N11" s="36">
        <v>1</v>
      </c>
      <c r="O11" s="36">
        <v>0</v>
      </c>
      <c r="P11" s="36">
        <v>0</v>
      </c>
      <c r="Q11" s="40">
        <f t="shared" ref="Q11:Q17" si="0">SUM(C11:N11)</f>
        <v>20</v>
      </c>
      <c r="R11" s="40">
        <v>0</v>
      </c>
      <c r="S11" s="22"/>
    </row>
    <row r="12" spans="1:19">
      <c r="A12" s="163"/>
      <c r="B12" s="9" t="s">
        <v>19</v>
      </c>
      <c r="C12" s="38">
        <v>2</v>
      </c>
      <c r="D12" s="38">
        <v>2</v>
      </c>
      <c r="E12" s="38">
        <v>1</v>
      </c>
      <c r="F12" s="38">
        <v>1</v>
      </c>
      <c r="G12" s="38">
        <v>0</v>
      </c>
      <c r="H12" s="38">
        <v>1</v>
      </c>
      <c r="I12" s="38">
        <v>1</v>
      </c>
      <c r="J12" s="38">
        <v>2</v>
      </c>
      <c r="K12" s="38">
        <v>0</v>
      </c>
      <c r="L12" s="38">
        <v>1</v>
      </c>
      <c r="M12" s="38">
        <v>1</v>
      </c>
      <c r="N12" s="38">
        <v>1</v>
      </c>
      <c r="O12" s="38">
        <v>0</v>
      </c>
      <c r="P12" s="38">
        <v>0</v>
      </c>
      <c r="Q12" s="41">
        <f t="shared" si="0"/>
        <v>13</v>
      </c>
      <c r="R12" s="41">
        <v>0</v>
      </c>
      <c r="S12" s="22"/>
    </row>
    <row r="13" spans="1:19">
      <c r="A13" s="163"/>
      <c r="B13" s="9" t="s">
        <v>20</v>
      </c>
      <c r="C13" s="38">
        <v>0</v>
      </c>
      <c r="D13" s="38">
        <v>2</v>
      </c>
      <c r="E13" s="38">
        <v>0</v>
      </c>
      <c r="F13" s="38">
        <v>3</v>
      </c>
      <c r="G13" s="38">
        <v>0</v>
      </c>
      <c r="H13" s="38">
        <v>2</v>
      </c>
      <c r="I13" s="38">
        <v>1</v>
      </c>
      <c r="J13" s="38">
        <v>1</v>
      </c>
      <c r="K13" s="38">
        <v>1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41">
        <f t="shared" si="0"/>
        <v>10</v>
      </c>
      <c r="R13" s="41">
        <v>0</v>
      </c>
      <c r="S13" s="22"/>
    </row>
    <row r="14" spans="1:19">
      <c r="A14" s="163"/>
      <c r="B14" s="9" t="s">
        <v>21</v>
      </c>
      <c r="C14" s="38">
        <v>3</v>
      </c>
      <c r="D14" s="38">
        <v>4</v>
      </c>
      <c r="E14" s="38">
        <v>1</v>
      </c>
      <c r="F14" s="38">
        <v>3</v>
      </c>
      <c r="G14" s="38">
        <v>2</v>
      </c>
      <c r="H14" s="38">
        <v>2</v>
      </c>
      <c r="I14" s="38">
        <v>1</v>
      </c>
      <c r="J14" s="38">
        <v>0</v>
      </c>
      <c r="K14" s="38">
        <v>2</v>
      </c>
      <c r="L14" s="38">
        <v>2</v>
      </c>
      <c r="M14" s="38">
        <v>0</v>
      </c>
      <c r="N14" s="38">
        <v>3</v>
      </c>
      <c r="O14" s="38">
        <v>0</v>
      </c>
      <c r="P14" s="38">
        <v>0</v>
      </c>
      <c r="Q14" s="41">
        <f t="shared" si="0"/>
        <v>23</v>
      </c>
      <c r="R14" s="41">
        <v>0</v>
      </c>
      <c r="S14" s="22"/>
    </row>
    <row r="15" spans="1:19">
      <c r="A15" s="163"/>
      <c r="B15" s="9" t="s">
        <v>22</v>
      </c>
      <c r="C15" s="38">
        <v>3</v>
      </c>
      <c r="D15" s="38">
        <v>2</v>
      </c>
      <c r="E15" s="38">
        <v>2</v>
      </c>
      <c r="F15" s="38">
        <v>1</v>
      </c>
      <c r="G15" s="38">
        <v>1</v>
      </c>
      <c r="H15" s="38">
        <v>2</v>
      </c>
      <c r="I15" s="38">
        <v>2</v>
      </c>
      <c r="J15" s="38">
        <v>1</v>
      </c>
      <c r="K15" s="38">
        <v>3</v>
      </c>
      <c r="L15" s="38">
        <v>2</v>
      </c>
      <c r="M15" s="38">
        <v>2</v>
      </c>
      <c r="N15" s="38">
        <v>1</v>
      </c>
      <c r="O15" s="38">
        <v>0</v>
      </c>
      <c r="P15" s="38">
        <v>0</v>
      </c>
      <c r="Q15" s="41">
        <f t="shared" si="0"/>
        <v>22</v>
      </c>
      <c r="R15" s="41">
        <v>0</v>
      </c>
      <c r="S15" s="22"/>
    </row>
    <row r="16" spans="1:19">
      <c r="A16" s="163"/>
      <c r="B16" s="9" t="s">
        <v>23</v>
      </c>
      <c r="C16" s="38">
        <v>0</v>
      </c>
      <c r="D16" s="38">
        <v>4</v>
      </c>
      <c r="E16" s="38">
        <v>1</v>
      </c>
      <c r="F16" s="38">
        <v>1</v>
      </c>
      <c r="G16" s="38">
        <v>0</v>
      </c>
      <c r="H16" s="38">
        <v>2</v>
      </c>
      <c r="I16" s="38">
        <v>1</v>
      </c>
      <c r="J16" s="38">
        <v>2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41">
        <f t="shared" si="0"/>
        <v>11</v>
      </c>
      <c r="R16" s="41">
        <v>0</v>
      </c>
      <c r="S16" s="22"/>
    </row>
    <row r="17" spans="1:19">
      <c r="A17" s="163"/>
      <c r="B17" s="19" t="s">
        <v>24</v>
      </c>
      <c r="C17" s="120">
        <v>2</v>
      </c>
      <c r="D17" s="120">
        <v>2</v>
      </c>
      <c r="E17" s="120">
        <v>4</v>
      </c>
      <c r="F17" s="120">
        <v>1</v>
      </c>
      <c r="G17" s="120">
        <v>1</v>
      </c>
      <c r="H17" s="120">
        <v>0</v>
      </c>
      <c r="I17" s="120">
        <v>2</v>
      </c>
      <c r="J17" s="120">
        <v>0</v>
      </c>
      <c r="K17" s="120">
        <v>1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41">
        <f t="shared" si="0"/>
        <v>13</v>
      </c>
      <c r="R17" s="121">
        <v>0</v>
      </c>
      <c r="S17" s="22"/>
    </row>
    <row r="39" spans="1:18" ht="18.75">
      <c r="A39" s="162" t="s">
        <v>15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H19" sqref="BH19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BI1" s="175" t="s">
        <v>67</v>
      </c>
      <c r="BJ1" s="175"/>
      <c r="BK1" s="175"/>
      <c r="BL1" s="175"/>
      <c r="BM1" s="175"/>
      <c r="BN1" s="175"/>
      <c r="BO1" s="175"/>
    </row>
    <row r="2" spans="1:67" s="1" customFormat="1" ht="1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BI2" s="175" t="s">
        <v>62</v>
      </c>
      <c r="BJ2" s="175"/>
      <c r="BK2" s="175"/>
      <c r="BL2" s="175"/>
      <c r="BM2" s="175"/>
      <c r="BN2" s="175"/>
      <c r="BO2" s="175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160" t="s">
        <v>66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0" customFormat="1" ht="14.25" customHeight="1">
      <c r="A6" s="163" t="s">
        <v>14</v>
      </c>
      <c r="B6" s="184" t="s">
        <v>16</v>
      </c>
      <c r="C6" s="178" t="s">
        <v>61</v>
      </c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80"/>
    </row>
    <row r="7" spans="1:67" s="10" customFormat="1" ht="14.45" customHeight="1">
      <c r="A7" s="163"/>
      <c r="B7" s="184"/>
      <c r="C7" s="176">
        <v>4</v>
      </c>
      <c r="D7" s="177"/>
      <c r="E7" s="177"/>
      <c r="F7" s="177"/>
      <c r="G7" s="183"/>
      <c r="H7" s="176">
        <v>5</v>
      </c>
      <c r="I7" s="177"/>
      <c r="J7" s="177"/>
      <c r="K7" s="177"/>
      <c r="L7" s="183"/>
      <c r="M7" s="176">
        <v>6</v>
      </c>
      <c r="N7" s="177"/>
      <c r="O7" s="177"/>
      <c r="P7" s="177"/>
      <c r="Q7" s="183"/>
      <c r="R7" s="176">
        <v>7</v>
      </c>
      <c r="S7" s="177"/>
      <c r="T7" s="177"/>
      <c r="U7" s="177"/>
      <c r="V7" s="183"/>
      <c r="W7" s="176">
        <v>8</v>
      </c>
      <c r="X7" s="177"/>
      <c r="Y7" s="177"/>
      <c r="Z7" s="177"/>
      <c r="AA7" s="183"/>
      <c r="AB7" s="177">
        <v>9</v>
      </c>
      <c r="AC7" s="177"/>
      <c r="AD7" s="177"/>
      <c r="AE7" s="177"/>
      <c r="AF7" s="183"/>
      <c r="AG7" s="176">
        <v>10</v>
      </c>
      <c r="AH7" s="177"/>
      <c r="AI7" s="177"/>
      <c r="AJ7" s="177"/>
      <c r="AK7" s="183"/>
      <c r="AL7" s="176">
        <v>11</v>
      </c>
      <c r="AM7" s="177"/>
      <c r="AN7" s="177"/>
      <c r="AO7" s="177"/>
      <c r="AP7" s="183"/>
      <c r="AQ7" s="176">
        <v>12</v>
      </c>
      <c r="AR7" s="177"/>
      <c r="AS7" s="177"/>
      <c r="AT7" s="177"/>
      <c r="AU7" s="177"/>
      <c r="AV7" s="176">
        <v>1</v>
      </c>
      <c r="AW7" s="177"/>
      <c r="AX7" s="177"/>
      <c r="AY7" s="177"/>
      <c r="AZ7" s="183"/>
      <c r="BA7" s="177">
        <v>2</v>
      </c>
      <c r="BB7" s="177"/>
      <c r="BC7" s="177"/>
      <c r="BD7" s="177"/>
      <c r="BE7" s="177"/>
      <c r="BF7" s="176">
        <v>3</v>
      </c>
      <c r="BG7" s="177"/>
      <c r="BH7" s="177"/>
      <c r="BI7" s="177"/>
      <c r="BJ7" s="183"/>
      <c r="BK7" s="181" t="s">
        <v>31</v>
      </c>
      <c r="BL7" s="182"/>
      <c r="BM7" s="182"/>
      <c r="BN7" s="182"/>
      <c r="BO7" s="182"/>
    </row>
    <row r="8" spans="1:67" s="10" customFormat="1" ht="14.45" customHeight="1">
      <c r="A8" s="163"/>
      <c r="B8" s="185"/>
      <c r="C8" s="15" t="s">
        <v>26</v>
      </c>
      <c r="D8" s="11" t="s">
        <v>27</v>
      </c>
      <c r="E8" s="11" t="s">
        <v>28</v>
      </c>
      <c r="F8" s="11" t="s">
        <v>29</v>
      </c>
      <c r="G8" s="16" t="s">
        <v>30</v>
      </c>
      <c r="H8" s="15" t="s">
        <v>26</v>
      </c>
      <c r="I8" s="11" t="s">
        <v>27</v>
      </c>
      <c r="J8" s="11" t="s">
        <v>28</v>
      </c>
      <c r="K8" s="11" t="s">
        <v>29</v>
      </c>
      <c r="L8" s="16" t="s">
        <v>30</v>
      </c>
      <c r="M8" s="15" t="s">
        <v>26</v>
      </c>
      <c r="N8" s="11" t="s">
        <v>27</v>
      </c>
      <c r="O8" s="11" t="s">
        <v>28</v>
      </c>
      <c r="P8" s="11" t="s">
        <v>29</v>
      </c>
      <c r="Q8" s="16" t="s">
        <v>30</v>
      </c>
      <c r="R8" s="15" t="s">
        <v>26</v>
      </c>
      <c r="S8" s="11" t="s">
        <v>27</v>
      </c>
      <c r="T8" s="11" t="s">
        <v>28</v>
      </c>
      <c r="U8" s="11" t="s">
        <v>29</v>
      </c>
      <c r="V8" s="16" t="s">
        <v>30</v>
      </c>
      <c r="W8" s="15" t="s">
        <v>26</v>
      </c>
      <c r="X8" s="11" t="s">
        <v>27</v>
      </c>
      <c r="Y8" s="11" t="s">
        <v>28</v>
      </c>
      <c r="Z8" s="11" t="s">
        <v>29</v>
      </c>
      <c r="AA8" s="16" t="s">
        <v>30</v>
      </c>
      <c r="AB8" s="14" t="s">
        <v>26</v>
      </c>
      <c r="AC8" s="11" t="s">
        <v>27</v>
      </c>
      <c r="AD8" s="11" t="s">
        <v>28</v>
      </c>
      <c r="AE8" s="11" t="s">
        <v>29</v>
      </c>
      <c r="AF8" s="16" t="s">
        <v>30</v>
      </c>
      <c r="AG8" s="17" t="s">
        <v>26</v>
      </c>
      <c r="AH8" s="18" t="s">
        <v>27</v>
      </c>
      <c r="AI8" s="18" t="s">
        <v>28</v>
      </c>
      <c r="AJ8" s="18" t="s">
        <v>29</v>
      </c>
      <c r="AK8" s="20" t="s">
        <v>30</v>
      </c>
      <c r="AL8" s="15" t="s">
        <v>26</v>
      </c>
      <c r="AM8" s="11" t="s">
        <v>27</v>
      </c>
      <c r="AN8" s="11" t="s">
        <v>28</v>
      </c>
      <c r="AO8" s="11" t="s">
        <v>29</v>
      </c>
      <c r="AP8" s="16" t="s">
        <v>30</v>
      </c>
      <c r="AQ8" s="15" t="s">
        <v>26</v>
      </c>
      <c r="AR8" s="11" t="s">
        <v>27</v>
      </c>
      <c r="AS8" s="11" t="s">
        <v>28</v>
      </c>
      <c r="AT8" s="11" t="s">
        <v>29</v>
      </c>
      <c r="AU8" s="11" t="s">
        <v>30</v>
      </c>
      <c r="AV8" s="15" t="s">
        <v>26</v>
      </c>
      <c r="AW8" s="11" t="s">
        <v>27</v>
      </c>
      <c r="AX8" s="11" t="s">
        <v>28</v>
      </c>
      <c r="AY8" s="11" t="s">
        <v>29</v>
      </c>
      <c r="AZ8" s="16" t="s">
        <v>30</v>
      </c>
      <c r="BA8" s="14" t="s">
        <v>26</v>
      </c>
      <c r="BB8" s="11" t="s">
        <v>27</v>
      </c>
      <c r="BC8" s="11" t="s">
        <v>28</v>
      </c>
      <c r="BD8" s="11" t="s">
        <v>29</v>
      </c>
      <c r="BE8" s="11" t="s">
        <v>30</v>
      </c>
      <c r="BF8" s="15" t="s">
        <v>26</v>
      </c>
      <c r="BG8" s="11" t="s">
        <v>27</v>
      </c>
      <c r="BH8" s="11" t="s">
        <v>28</v>
      </c>
      <c r="BI8" s="11" t="s">
        <v>29</v>
      </c>
      <c r="BJ8" s="16" t="s">
        <v>30</v>
      </c>
      <c r="BK8" s="28" t="s">
        <v>26</v>
      </c>
      <c r="BL8" s="13" t="s">
        <v>27</v>
      </c>
      <c r="BM8" s="13" t="s">
        <v>28</v>
      </c>
      <c r="BN8" s="13" t="s">
        <v>29</v>
      </c>
      <c r="BO8" s="12" t="s">
        <v>30</v>
      </c>
    </row>
    <row r="9" spans="1:67" ht="14.45" customHeight="1">
      <c r="A9" s="163"/>
      <c r="B9" s="8" t="s">
        <v>18</v>
      </c>
      <c r="C9" s="43">
        <v>0</v>
      </c>
      <c r="D9" s="42">
        <v>0</v>
      </c>
      <c r="E9" s="42">
        <v>0</v>
      </c>
      <c r="F9" s="42">
        <v>0</v>
      </c>
      <c r="G9" s="42">
        <v>0</v>
      </c>
      <c r="H9" s="43">
        <v>0</v>
      </c>
      <c r="I9" s="42">
        <v>0</v>
      </c>
      <c r="J9" s="42">
        <v>0</v>
      </c>
      <c r="K9" s="42">
        <v>1</v>
      </c>
      <c r="L9" s="42">
        <v>0</v>
      </c>
      <c r="M9" s="43">
        <v>2</v>
      </c>
      <c r="N9" s="42">
        <v>0</v>
      </c>
      <c r="O9" s="42">
        <v>0</v>
      </c>
      <c r="P9" s="42">
        <v>2</v>
      </c>
      <c r="Q9" s="42">
        <v>0</v>
      </c>
      <c r="R9" s="43">
        <v>0</v>
      </c>
      <c r="S9" s="42">
        <v>1</v>
      </c>
      <c r="T9" s="42">
        <v>1</v>
      </c>
      <c r="U9" s="42">
        <v>0</v>
      </c>
      <c r="V9" s="42">
        <v>0</v>
      </c>
      <c r="W9" s="43">
        <v>1</v>
      </c>
      <c r="X9" s="42">
        <v>0</v>
      </c>
      <c r="Y9" s="42">
        <v>1</v>
      </c>
      <c r="Z9" s="42">
        <v>1</v>
      </c>
      <c r="AA9" s="42">
        <v>0</v>
      </c>
      <c r="AB9" s="43">
        <v>0</v>
      </c>
      <c r="AC9" s="42">
        <v>3</v>
      </c>
      <c r="AD9" s="42">
        <v>0</v>
      </c>
      <c r="AE9" s="42">
        <v>0</v>
      </c>
      <c r="AF9" s="42">
        <v>0</v>
      </c>
      <c r="AG9" s="43">
        <v>0</v>
      </c>
      <c r="AH9" s="42">
        <v>2</v>
      </c>
      <c r="AI9" s="42">
        <v>1</v>
      </c>
      <c r="AJ9" s="42">
        <v>0</v>
      </c>
      <c r="AK9" s="42">
        <v>0</v>
      </c>
      <c r="AL9" s="43">
        <v>0</v>
      </c>
      <c r="AM9" s="42">
        <v>1</v>
      </c>
      <c r="AN9" s="42">
        <v>0</v>
      </c>
      <c r="AO9" s="42">
        <v>0</v>
      </c>
      <c r="AP9" s="42">
        <v>0</v>
      </c>
      <c r="AQ9" s="43">
        <v>0</v>
      </c>
      <c r="AR9" s="42">
        <v>0</v>
      </c>
      <c r="AS9" s="42">
        <v>1</v>
      </c>
      <c r="AT9" s="42">
        <v>0</v>
      </c>
      <c r="AU9" s="42">
        <v>0</v>
      </c>
      <c r="AV9" s="43">
        <v>0</v>
      </c>
      <c r="AW9" s="42">
        <v>0</v>
      </c>
      <c r="AX9" s="42">
        <v>1</v>
      </c>
      <c r="AY9" s="42">
        <v>0</v>
      </c>
      <c r="AZ9" s="42">
        <v>0</v>
      </c>
      <c r="BA9" s="43">
        <v>0</v>
      </c>
      <c r="BB9" s="42">
        <v>0</v>
      </c>
      <c r="BC9" s="42">
        <v>0</v>
      </c>
      <c r="BD9" s="42">
        <v>0</v>
      </c>
      <c r="BE9" s="42">
        <v>0</v>
      </c>
      <c r="BF9" s="43">
        <v>0</v>
      </c>
      <c r="BG9" s="42">
        <v>1</v>
      </c>
      <c r="BH9" s="42">
        <v>0</v>
      </c>
      <c r="BI9" s="42">
        <v>0</v>
      </c>
      <c r="BJ9" s="42">
        <v>0</v>
      </c>
      <c r="BK9" s="31">
        <f t="shared" ref="BK9:BK15" si="0">C9+H9+M9+R9+W9+AB9+AG9+AL9+AQ9+AV9+BA9+BF9</f>
        <v>3</v>
      </c>
      <c r="BL9" s="29">
        <f>D9+I9+N9+S9+X9+AC9+AH9+AM9+AR9+AW9+BB9+BG9</f>
        <v>8</v>
      </c>
      <c r="BM9" s="29">
        <f>E9+J9+O9+T9+Y9+AD9+AI9+AN9+AS9+AX9+BC9+BH9</f>
        <v>5</v>
      </c>
      <c r="BN9" s="29">
        <f>F9+K9+P9+U9+Z9+AE9+AJ9+AO9+AT9+AY9+BD9+BI9</f>
        <v>4</v>
      </c>
      <c r="BO9" s="29">
        <f>G9+L9+Q9+V9+AA9+AF9+AK9+AP9+AU9+AZ9+BE9+BJ9</f>
        <v>0</v>
      </c>
    </row>
    <row r="10" spans="1:67">
      <c r="A10" s="163"/>
      <c r="B10" s="9" t="s">
        <v>19</v>
      </c>
      <c r="C10" s="43">
        <v>0</v>
      </c>
      <c r="D10" s="42">
        <v>2</v>
      </c>
      <c r="E10" s="42">
        <v>0</v>
      </c>
      <c r="F10" s="42">
        <v>0</v>
      </c>
      <c r="G10" s="42">
        <v>0</v>
      </c>
      <c r="H10" s="43">
        <v>1</v>
      </c>
      <c r="I10" s="42">
        <v>1</v>
      </c>
      <c r="J10" s="42">
        <v>0</v>
      </c>
      <c r="K10" s="42">
        <v>0</v>
      </c>
      <c r="L10" s="42">
        <v>0</v>
      </c>
      <c r="M10" s="43">
        <v>0</v>
      </c>
      <c r="N10" s="42">
        <v>2</v>
      </c>
      <c r="O10" s="42">
        <v>0</v>
      </c>
      <c r="P10" s="42">
        <v>0</v>
      </c>
      <c r="Q10" s="42">
        <v>0</v>
      </c>
      <c r="R10" s="43">
        <v>1</v>
      </c>
      <c r="S10" s="42">
        <v>0</v>
      </c>
      <c r="T10" s="42">
        <v>0</v>
      </c>
      <c r="U10" s="42">
        <v>0</v>
      </c>
      <c r="V10" s="42">
        <v>0</v>
      </c>
      <c r="W10" s="43">
        <v>0</v>
      </c>
      <c r="X10" s="42">
        <v>0</v>
      </c>
      <c r="Y10" s="42">
        <v>0</v>
      </c>
      <c r="Z10" s="42">
        <v>0</v>
      </c>
      <c r="AA10" s="42">
        <v>0</v>
      </c>
      <c r="AB10" s="43">
        <v>0</v>
      </c>
      <c r="AC10" s="42">
        <v>0</v>
      </c>
      <c r="AD10" s="42">
        <v>1</v>
      </c>
      <c r="AE10" s="42">
        <v>0</v>
      </c>
      <c r="AF10" s="42">
        <v>0</v>
      </c>
      <c r="AG10" s="43">
        <v>0</v>
      </c>
      <c r="AH10" s="42">
        <v>1</v>
      </c>
      <c r="AI10" s="42">
        <v>0</v>
      </c>
      <c r="AJ10" s="42">
        <v>0</v>
      </c>
      <c r="AK10" s="42">
        <v>0</v>
      </c>
      <c r="AL10" s="43">
        <v>0</v>
      </c>
      <c r="AM10" s="42">
        <v>2</v>
      </c>
      <c r="AN10" s="42">
        <v>0</v>
      </c>
      <c r="AO10" s="42">
        <v>0</v>
      </c>
      <c r="AP10" s="42">
        <v>0</v>
      </c>
      <c r="AQ10" s="43">
        <v>0</v>
      </c>
      <c r="AR10" s="42">
        <v>0</v>
      </c>
      <c r="AS10" s="42">
        <v>0</v>
      </c>
      <c r="AT10" s="42">
        <v>0</v>
      </c>
      <c r="AU10" s="42">
        <v>0</v>
      </c>
      <c r="AV10" s="43">
        <v>0</v>
      </c>
      <c r="AW10" s="42">
        <v>1</v>
      </c>
      <c r="AX10" s="42">
        <v>0</v>
      </c>
      <c r="AY10" s="42">
        <v>0</v>
      </c>
      <c r="AZ10" s="42">
        <v>0</v>
      </c>
      <c r="BA10" s="43">
        <v>0</v>
      </c>
      <c r="BB10" s="42">
        <v>0</v>
      </c>
      <c r="BC10" s="42">
        <v>0</v>
      </c>
      <c r="BD10" s="42">
        <v>0</v>
      </c>
      <c r="BE10" s="42">
        <v>0</v>
      </c>
      <c r="BF10" s="43">
        <v>0</v>
      </c>
      <c r="BG10" s="42">
        <v>1</v>
      </c>
      <c r="BH10" s="42">
        <v>0</v>
      </c>
      <c r="BI10" s="42">
        <v>0</v>
      </c>
      <c r="BJ10" s="42">
        <v>0</v>
      </c>
      <c r="BK10" s="31">
        <f t="shared" si="0"/>
        <v>2</v>
      </c>
      <c r="BL10" s="32">
        <f t="shared" ref="BL10:BL15" si="1">D10+I10+N10+S10+X10+AC10+AH10+AM10+AR10+AW10+BB10+BG10</f>
        <v>10</v>
      </c>
      <c r="BM10" s="32">
        <f t="shared" ref="BM10:BM15" si="2">E10+J10+O10+T10+Y10+AD10+AI10+AN10+AS10+AX10+BC10+BH10</f>
        <v>1</v>
      </c>
      <c r="BN10" s="32">
        <f t="shared" ref="BN10:BN15" si="3">F10+K10+P10+U10+Z10+AE10+AJ10+AO10+AT10+AY10+BD10+BI10</f>
        <v>0</v>
      </c>
      <c r="BO10" s="32">
        <f t="shared" ref="BO10:BO15" si="4">G10+L10+Q10+V10+AA10+AF10+AK10+AP10+AU10+AZ10+BE10+BJ10</f>
        <v>0</v>
      </c>
    </row>
    <row r="11" spans="1:67">
      <c r="A11" s="163"/>
      <c r="B11" s="9" t="s">
        <v>20</v>
      </c>
      <c r="C11" s="43">
        <v>0</v>
      </c>
      <c r="D11" s="42">
        <v>0</v>
      </c>
      <c r="E11" s="42">
        <v>0</v>
      </c>
      <c r="F11" s="42">
        <v>0</v>
      </c>
      <c r="G11" s="42">
        <v>0</v>
      </c>
      <c r="H11" s="43">
        <v>1</v>
      </c>
      <c r="I11" s="42">
        <v>0</v>
      </c>
      <c r="J11" s="42">
        <v>0</v>
      </c>
      <c r="K11" s="42">
        <v>1</v>
      </c>
      <c r="L11" s="42">
        <v>0</v>
      </c>
      <c r="M11" s="43">
        <v>0</v>
      </c>
      <c r="N11" s="42">
        <v>0</v>
      </c>
      <c r="O11" s="42">
        <v>0</v>
      </c>
      <c r="P11" s="42">
        <v>0</v>
      </c>
      <c r="Q11" s="42">
        <v>0</v>
      </c>
      <c r="R11" s="43">
        <v>1</v>
      </c>
      <c r="S11" s="42">
        <v>1</v>
      </c>
      <c r="T11" s="42">
        <v>0</v>
      </c>
      <c r="U11" s="42">
        <v>1</v>
      </c>
      <c r="V11" s="42">
        <v>0</v>
      </c>
      <c r="W11" s="43">
        <v>0</v>
      </c>
      <c r="X11" s="42">
        <v>0</v>
      </c>
      <c r="Y11" s="42">
        <v>0</v>
      </c>
      <c r="Z11" s="42">
        <v>0</v>
      </c>
      <c r="AA11" s="42">
        <v>0</v>
      </c>
      <c r="AB11" s="43">
        <v>0</v>
      </c>
      <c r="AC11" s="42">
        <v>2</v>
      </c>
      <c r="AD11" s="42">
        <v>0</v>
      </c>
      <c r="AE11" s="42">
        <v>0</v>
      </c>
      <c r="AF11" s="42">
        <v>0</v>
      </c>
      <c r="AG11" s="43">
        <v>0</v>
      </c>
      <c r="AH11" s="42">
        <v>1</v>
      </c>
      <c r="AI11" s="42">
        <v>0</v>
      </c>
      <c r="AJ11" s="42">
        <v>0</v>
      </c>
      <c r="AK11" s="42">
        <v>0</v>
      </c>
      <c r="AL11" s="43">
        <v>0</v>
      </c>
      <c r="AM11" s="42">
        <v>0</v>
      </c>
      <c r="AN11" s="42">
        <v>1</v>
      </c>
      <c r="AO11" s="42">
        <v>0</v>
      </c>
      <c r="AP11" s="42">
        <v>0</v>
      </c>
      <c r="AQ11" s="43">
        <v>0</v>
      </c>
      <c r="AR11" s="42">
        <v>1</v>
      </c>
      <c r="AS11" s="42">
        <v>0</v>
      </c>
      <c r="AT11" s="42">
        <v>0</v>
      </c>
      <c r="AU11" s="42">
        <v>0</v>
      </c>
      <c r="AV11" s="43">
        <v>0</v>
      </c>
      <c r="AW11" s="42">
        <v>0</v>
      </c>
      <c r="AX11" s="42">
        <v>0</v>
      </c>
      <c r="AY11" s="42">
        <v>0</v>
      </c>
      <c r="AZ11" s="42">
        <v>0</v>
      </c>
      <c r="BA11" s="43">
        <v>0</v>
      </c>
      <c r="BB11" s="42">
        <v>0</v>
      </c>
      <c r="BC11" s="42">
        <v>0</v>
      </c>
      <c r="BD11" s="42">
        <v>0</v>
      </c>
      <c r="BE11" s="42">
        <v>0</v>
      </c>
      <c r="BF11" s="43">
        <v>0</v>
      </c>
      <c r="BG11" s="42">
        <v>0</v>
      </c>
      <c r="BH11" s="42">
        <v>0</v>
      </c>
      <c r="BI11" s="42">
        <v>0</v>
      </c>
      <c r="BJ11" s="42">
        <v>0</v>
      </c>
      <c r="BK11" s="31">
        <f t="shared" si="0"/>
        <v>2</v>
      </c>
      <c r="BL11" s="32">
        <f t="shared" si="1"/>
        <v>5</v>
      </c>
      <c r="BM11" s="32">
        <f t="shared" si="2"/>
        <v>1</v>
      </c>
      <c r="BN11" s="32">
        <f t="shared" si="3"/>
        <v>2</v>
      </c>
      <c r="BO11" s="32">
        <f t="shared" si="4"/>
        <v>0</v>
      </c>
    </row>
    <row r="12" spans="1:67">
      <c r="A12" s="163"/>
      <c r="B12" s="9" t="s">
        <v>21</v>
      </c>
      <c r="C12" s="43">
        <v>0</v>
      </c>
      <c r="D12" s="42">
        <v>1</v>
      </c>
      <c r="E12" s="42">
        <v>0</v>
      </c>
      <c r="F12" s="42">
        <v>2</v>
      </c>
      <c r="G12" s="42">
        <v>0</v>
      </c>
      <c r="H12" s="43">
        <v>2</v>
      </c>
      <c r="I12" s="42">
        <v>2</v>
      </c>
      <c r="J12" s="42">
        <v>0</v>
      </c>
      <c r="K12" s="42">
        <v>0</v>
      </c>
      <c r="L12" s="42">
        <v>0</v>
      </c>
      <c r="M12" s="43">
        <v>0</v>
      </c>
      <c r="N12" s="42">
        <v>2</v>
      </c>
      <c r="O12" s="42">
        <v>0</v>
      </c>
      <c r="P12" s="42">
        <v>0</v>
      </c>
      <c r="Q12" s="42">
        <v>0</v>
      </c>
      <c r="R12" s="43">
        <v>0</v>
      </c>
      <c r="S12" s="42">
        <v>3</v>
      </c>
      <c r="T12" s="42">
        <v>0</v>
      </c>
      <c r="U12" s="42">
        <v>0</v>
      </c>
      <c r="V12" s="42">
        <v>0</v>
      </c>
      <c r="W12" s="43">
        <v>0</v>
      </c>
      <c r="X12" s="42">
        <v>1</v>
      </c>
      <c r="Y12" s="42">
        <v>1</v>
      </c>
      <c r="Z12" s="42">
        <v>0</v>
      </c>
      <c r="AA12" s="42">
        <v>0</v>
      </c>
      <c r="AB12" s="43">
        <v>0</v>
      </c>
      <c r="AC12" s="42">
        <v>1</v>
      </c>
      <c r="AD12" s="42">
        <v>1</v>
      </c>
      <c r="AE12" s="42">
        <v>0</v>
      </c>
      <c r="AF12" s="42">
        <v>0</v>
      </c>
      <c r="AG12" s="43">
        <v>0</v>
      </c>
      <c r="AH12" s="42">
        <v>1</v>
      </c>
      <c r="AI12" s="42">
        <v>0</v>
      </c>
      <c r="AJ12" s="42">
        <v>0</v>
      </c>
      <c r="AK12" s="42">
        <v>0</v>
      </c>
      <c r="AL12" s="43">
        <v>0</v>
      </c>
      <c r="AM12" s="42">
        <v>0</v>
      </c>
      <c r="AN12" s="42">
        <v>0</v>
      </c>
      <c r="AO12" s="42">
        <v>0</v>
      </c>
      <c r="AP12" s="42">
        <v>0</v>
      </c>
      <c r="AQ12" s="43">
        <v>0</v>
      </c>
      <c r="AR12" s="42">
        <v>2</v>
      </c>
      <c r="AS12" s="42">
        <v>0</v>
      </c>
      <c r="AT12" s="42">
        <v>0</v>
      </c>
      <c r="AU12" s="42">
        <v>0</v>
      </c>
      <c r="AV12" s="43">
        <v>0</v>
      </c>
      <c r="AW12" s="42">
        <v>2</v>
      </c>
      <c r="AX12" s="42">
        <v>0</v>
      </c>
      <c r="AY12" s="42">
        <v>0</v>
      </c>
      <c r="AZ12" s="42">
        <v>0</v>
      </c>
      <c r="BA12" s="43">
        <v>0</v>
      </c>
      <c r="BB12" s="42">
        <v>0</v>
      </c>
      <c r="BC12" s="42">
        <v>0</v>
      </c>
      <c r="BD12" s="42">
        <v>0</v>
      </c>
      <c r="BE12" s="42">
        <v>0</v>
      </c>
      <c r="BF12" s="43">
        <v>0</v>
      </c>
      <c r="BG12" s="42">
        <v>2</v>
      </c>
      <c r="BH12" s="42">
        <v>1</v>
      </c>
      <c r="BI12" s="42">
        <v>0</v>
      </c>
      <c r="BJ12" s="42">
        <v>0</v>
      </c>
      <c r="BK12" s="31">
        <f t="shared" si="0"/>
        <v>2</v>
      </c>
      <c r="BL12" s="32">
        <f t="shared" si="1"/>
        <v>17</v>
      </c>
      <c r="BM12" s="32">
        <f t="shared" si="2"/>
        <v>3</v>
      </c>
      <c r="BN12" s="32">
        <f t="shared" si="3"/>
        <v>2</v>
      </c>
      <c r="BO12" s="32">
        <f t="shared" si="4"/>
        <v>0</v>
      </c>
    </row>
    <row r="13" spans="1:67">
      <c r="A13" s="163"/>
      <c r="B13" s="9" t="s">
        <v>22</v>
      </c>
      <c r="C13" s="43">
        <v>0</v>
      </c>
      <c r="D13" s="42">
        <v>0</v>
      </c>
      <c r="E13" s="42">
        <v>2</v>
      </c>
      <c r="F13" s="42">
        <v>1</v>
      </c>
      <c r="G13" s="42">
        <v>0</v>
      </c>
      <c r="H13" s="43">
        <v>0</v>
      </c>
      <c r="I13" s="42">
        <v>1</v>
      </c>
      <c r="J13" s="42">
        <v>1</v>
      </c>
      <c r="K13" s="42">
        <v>0</v>
      </c>
      <c r="L13" s="42">
        <v>0</v>
      </c>
      <c r="M13" s="43">
        <v>0</v>
      </c>
      <c r="N13" s="42">
        <v>2</v>
      </c>
      <c r="O13" s="42">
        <v>0</v>
      </c>
      <c r="P13" s="42">
        <v>0</v>
      </c>
      <c r="Q13" s="42">
        <v>0</v>
      </c>
      <c r="R13" s="43">
        <v>0</v>
      </c>
      <c r="S13" s="42">
        <v>0</v>
      </c>
      <c r="T13" s="42">
        <v>1</v>
      </c>
      <c r="U13" s="42">
        <v>0</v>
      </c>
      <c r="V13" s="42">
        <v>0</v>
      </c>
      <c r="W13" s="43">
        <v>0</v>
      </c>
      <c r="X13" s="42">
        <v>1</v>
      </c>
      <c r="Y13" s="42">
        <v>0</v>
      </c>
      <c r="Z13" s="42">
        <v>0</v>
      </c>
      <c r="AA13" s="42">
        <v>0</v>
      </c>
      <c r="AB13" s="43">
        <v>0</v>
      </c>
      <c r="AC13" s="42">
        <v>1</v>
      </c>
      <c r="AD13" s="42">
        <v>1</v>
      </c>
      <c r="AE13" s="42">
        <v>1</v>
      </c>
      <c r="AF13" s="42">
        <v>0</v>
      </c>
      <c r="AG13" s="43">
        <v>0</v>
      </c>
      <c r="AH13" s="42">
        <v>1</v>
      </c>
      <c r="AI13" s="42">
        <v>1</v>
      </c>
      <c r="AJ13" s="42">
        <v>0</v>
      </c>
      <c r="AK13" s="42">
        <v>0</v>
      </c>
      <c r="AL13" s="43">
        <v>0</v>
      </c>
      <c r="AM13" s="42">
        <v>0</v>
      </c>
      <c r="AN13" s="42">
        <v>1</v>
      </c>
      <c r="AO13" s="42">
        <v>0</v>
      </c>
      <c r="AP13" s="42">
        <v>0</v>
      </c>
      <c r="AQ13" s="43">
        <v>0</v>
      </c>
      <c r="AR13" s="42">
        <v>1</v>
      </c>
      <c r="AS13" s="42">
        <v>2</v>
      </c>
      <c r="AT13" s="42">
        <v>0</v>
      </c>
      <c r="AU13" s="42">
        <v>0</v>
      </c>
      <c r="AV13" s="43">
        <v>0</v>
      </c>
      <c r="AW13" s="42">
        <v>0</v>
      </c>
      <c r="AX13" s="42">
        <v>0</v>
      </c>
      <c r="AY13" s="42">
        <v>0</v>
      </c>
      <c r="AZ13" s="42">
        <v>0</v>
      </c>
      <c r="BA13" s="43">
        <v>0</v>
      </c>
      <c r="BB13" s="42">
        <v>0</v>
      </c>
      <c r="BC13" s="42">
        <v>0</v>
      </c>
      <c r="BD13" s="42">
        <v>0</v>
      </c>
      <c r="BE13" s="42">
        <v>0</v>
      </c>
      <c r="BF13" s="43">
        <v>0</v>
      </c>
      <c r="BG13" s="42">
        <v>1</v>
      </c>
      <c r="BH13" s="42">
        <v>0</v>
      </c>
      <c r="BI13" s="42">
        <v>0</v>
      </c>
      <c r="BJ13" s="42">
        <v>0</v>
      </c>
      <c r="BK13" s="31">
        <f t="shared" si="0"/>
        <v>0</v>
      </c>
      <c r="BL13" s="32">
        <f t="shared" si="1"/>
        <v>8</v>
      </c>
      <c r="BM13" s="32">
        <f t="shared" si="2"/>
        <v>9</v>
      </c>
      <c r="BN13" s="32">
        <f t="shared" si="3"/>
        <v>2</v>
      </c>
      <c r="BO13" s="32">
        <f t="shared" si="4"/>
        <v>0</v>
      </c>
    </row>
    <row r="14" spans="1:67">
      <c r="A14" s="163"/>
      <c r="B14" s="9" t="s">
        <v>23</v>
      </c>
      <c r="C14" s="43">
        <v>0</v>
      </c>
      <c r="D14" s="42">
        <v>0</v>
      </c>
      <c r="E14" s="42">
        <v>0</v>
      </c>
      <c r="F14" s="42">
        <v>0</v>
      </c>
      <c r="G14" s="42">
        <v>0</v>
      </c>
      <c r="H14" s="43">
        <v>0</v>
      </c>
      <c r="I14" s="42">
        <v>3</v>
      </c>
      <c r="J14" s="42">
        <v>0</v>
      </c>
      <c r="K14" s="42">
        <v>1</v>
      </c>
      <c r="L14" s="42">
        <v>0</v>
      </c>
      <c r="M14" s="43">
        <v>0</v>
      </c>
      <c r="N14" s="42">
        <v>1</v>
      </c>
      <c r="O14" s="42">
        <v>0</v>
      </c>
      <c r="P14" s="42">
        <v>0</v>
      </c>
      <c r="Q14" s="42">
        <v>0</v>
      </c>
      <c r="R14" s="43">
        <v>0</v>
      </c>
      <c r="S14" s="42">
        <v>1</v>
      </c>
      <c r="T14" s="42">
        <v>0</v>
      </c>
      <c r="U14" s="42">
        <v>0</v>
      </c>
      <c r="V14" s="42">
        <v>0</v>
      </c>
      <c r="W14" s="43">
        <v>0</v>
      </c>
      <c r="X14" s="42">
        <v>0</v>
      </c>
      <c r="Y14" s="42">
        <v>0</v>
      </c>
      <c r="Z14" s="42">
        <v>0</v>
      </c>
      <c r="AA14" s="42">
        <v>0</v>
      </c>
      <c r="AB14" s="43">
        <v>1</v>
      </c>
      <c r="AC14" s="42">
        <v>0</v>
      </c>
      <c r="AD14" s="42">
        <v>1</v>
      </c>
      <c r="AE14" s="42">
        <v>0</v>
      </c>
      <c r="AF14" s="42">
        <v>0</v>
      </c>
      <c r="AG14" s="43">
        <v>0</v>
      </c>
      <c r="AH14" s="42">
        <v>1</v>
      </c>
      <c r="AI14" s="42">
        <v>0</v>
      </c>
      <c r="AJ14" s="42">
        <v>0</v>
      </c>
      <c r="AK14" s="42">
        <v>0</v>
      </c>
      <c r="AL14" s="43">
        <v>0</v>
      </c>
      <c r="AM14" s="42">
        <v>2</v>
      </c>
      <c r="AN14" s="42">
        <v>0</v>
      </c>
      <c r="AO14" s="42">
        <v>0</v>
      </c>
      <c r="AP14" s="42">
        <v>0</v>
      </c>
      <c r="AQ14" s="43">
        <v>0</v>
      </c>
      <c r="AR14" s="42">
        <v>0</v>
      </c>
      <c r="AS14" s="42">
        <v>0</v>
      </c>
      <c r="AT14" s="42">
        <v>0</v>
      </c>
      <c r="AU14" s="42">
        <v>0</v>
      </c>
      <c r="AV14" s="43">
        <v>0</v>
      </c>
      <c r="AW14" s="42">
        <v>0</v>
      </c>
      <c r="AX14" s="42">
        <v>0</v>
      </c>
      <c r="AY14" s="42">
        <v>0</v>
      </c>
      <c r="AZ14" s="42">
        <v>0</v>
      </c>
      <c r="BA14" s="43">
        <v>0</v>
      </c>
      <c r="BB14" s="42">
        <v>0</v>
      </c>
      <c r="BC14" s="42">
        <v>0</v>
      </c>
      <c r="BD14" s="42">
        <v>0</v>
      </c>
      <c r="BE14" s="42">
        <v>0</v>
      </c>
      <c r="BF14" s="43">
        <v>0</v>
      </c>
      <c r="BG14" s="42">
        <v>0</v>
      </c>
      <c r="BH14" s="42">
        <v>0</v>
      </c>
      <c r="BI14" s="42">
        <v>0</v>
      </c>
      <c r="BJ14" s="42">
        <v>0</v>
      </c>
      <c r="BK14" s="31">
        <f t="shared" si="0"/>
        <v>1</v>
      </c>
      <c r="BL14" s="32">
        <f t="shared" si="1"/>
        <v>8</v>
      </c>
      <c r="BM14" s="32">
        <f t="shared" si="2"/>
        <v>1</v>
      </c>
      <c r="BN14" s="32">
        <f t="shared" si="3"/>
        <v>1</v>
      </c>
      <c r="BO14" s="32">
        <f t="shared" si="4"/>
        <v>0</v>
      </c>
    </row>
    <row r="15" spans="1:67">
      <c r="A15" s="163"/>
      <c r="B15" s="19" t="s">
        <v>24</v>
      </c>
      <c r="C15" s="44">
        <v>0</v>
      </c>
      <c r="D15" s="45">
        <v>2</v>
      </c>
      <c r="E15" s="45">
        <v>0</v>
      </c>
      <c r="F15" s="45">
        <v>0</v>
      </c>
      <c r="G15" s="46">
        <v>0</v>
      </c>
      <c r="H15" s="44">
        <v>1</v>
      </c>
      <c r="I15" s="45">
        <v>1</v>
      </c>
      <c r="J15" s="45">
        <v>0</v>
      </c>
      <c r="K15" s="45">
        <v>0</v>
      </c>
      <c r="L15" s="46">
        <v>0</v>
      </c>
      <c r="M15" s="44">
        <v>0</v>
      </c>
      <c r="N15" s="45">
        <v>2</v>
      </c>
      <c r="O15" s="45">
        <v>1</v>
      </c>
      <c r="P15" s="45">
        <v>1</v>
      </c>
      <c r="Q15" s="46">
        <v>0</v>
      </c>
      <c r="R15" s="44">
        <v>0</v>
      </c>
      <c r="S15" s="45">
        <v>1</v>
      </c>
      <c r="T15" s="45">
        <v>0</v>
      </c>
      <c r="U15" s="45">
        <v>0</v>
      </c>
      <c r="V15" s="46">
        <v>0</v>
      </c>
      <c r="W15" s="44">
        <v>0</v>
      </c>
      <c r="X15" s="45">
        <v>1</v>
      </c>
      <c r="Y15" s="45">
        <v>0</v>
      </c>
      <c r="Z15" s="45">
        <v>0</v>
      </c>
      <c r="AA15" s="46">
        <v>0</v>
      </c>
      <c r="AB15" s="44">
        <v>0</v>
      </c>
      <c r="AC15" s="45">
        <v>0</v>
      </c>
      <c r="AD15" s="45">
        <v>0</v>
      </c>
      <c r="AE15" s="45">
        <v>0</v>
      </c>
      <c r="AF15" s="46">
        <v>0</v>
      </c>
      <c r="AG15" s="44">
        <v>0</v>
      </c>
      <c r="AH15" s="45">
        <v>1</v>
      </c>
      <c r="AI15" s="45">
        <v>0</v>
      </c>
      <c r="AJ15" s="45">
        <v>1</v>
      </c>
      <c r="AK15" s="46">
        <v>0</v>
      </c>
      <c r="AL15" s="44">
        <v>0</v>
      </c>
      <c r="AM15" s="45">
        <v>0</v>
      </c>
      <c r="AN15" s="45">
        <v>0</v>
      </c>
      <c r="AO15" s="45">
        <v>0</v>
      </c>
      <c r="AP15" s="46">
        <v>0</v>
      </c>
      <c r="AQ15" s="44">
        <v>0</v>
      </c>
      <c r="AR15" s="45">
        <v>0</v>
      </c>
      <c r="AS15" s="45">
        <v>1</v>
      </c>
      <c r="AT15" s="45">
        <v>0</v>
      </c>
      <c r="AU15" s="46">
        <v>0</v>
      </c>
      <c r="AV15" s="44">
        <v>0</v>
      </c>
      <c r="AW15" s="45">
        <v>0</v>
      </c>
      <c r="AX15" s="45">
        <v>0</v>
      </c>
      <c r="AY15" s="45">
        <v>0</v>
      </c>
      <c r="AZ15" s="46">
        <v>0</v>
      </c>
      <c r="BA15" s="44">
        <v>0</v>
      </c>
      <c r="BB15" s="45">
        <v>0</v>
      </c>
      <c r="BC15" s="45">
        <v>0</v>
      </c>
      <c r="BD15" s="45">
        <v>0</v>
      </c>
      <c r="BE15" s="46">
        <v>0</v>
      </c>
      <c r="BF15" s="44">
        <v>0</v>
      </c>
      <c r="BG15" s="45">
        <v>0</v>
      </c>
      <c r="BH15" s="45">
        <v>0</v>
      </c>
      <c r="BI15" s="45">
        <v>0</v>
      </c>
      <c r="BJ15" s="46">
        <v>0</v>
      </c>
      <c r="BK15" s="34">
        <f t="shared" si="0"/>
        <v>1</v>
      </c>
      <c r="BL15" s="35">
        <f t="shared" si="1"/>
        <v>8</v>
      </c>
      <c r="BM15" s="35">
        <f t="shared" si="2"/>
        <v>2</v>
      </c>
      <c r="BN15" s="35">
        <f t="shared" si="3"/>
        <v>2</v>
      </c>
      <c r="BO15" s="35">
        <f t="shared" si="4"/>
        <v>0</v>
      </c>
    </row>
    <row r="16" spans="1:67">
      <c r="BK16" s="27">
        <f>SUM(BK9:BK15)</f>
        <v>11</v>
      </c>
      <c r="BL16" s="27">
        <f>SUM(BL9:BL15)</f>
        <v>64</v>
      </c>
      <c r="BM16" s="27">
        <f>SUM(BM9:BM15)</f>
        <v>22</v>
      </c>
      <c r="BN16" s="27">
        <f>SUM(BN9:BN15)</f>
        <v>13</v>
      </c>
      <c r="BO16" s="27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zoomScaleNormal="10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E16" sqref="E16"/>
    </sheetView>
  </sheetViews>
  <sheetFormatPr defaultColWidth="9.140625" defaultRowHeight="15"/>
  <cols>
    <col min="1" max="1" width="17.7109375" style="50" customWidth="1"/>
    <col min="2" max="2" width="3.7109375" style="47" customWidth="1"/>
    <col min="3" max="3" width="16" style="48" customWidth="1"/>
    <col min="4" max="4" width="30.7109375" style="47" customWidth="1"/>
    <col min="5" max="6" width="37.7109375" style="47" customWidth="1"/>
    <col min="7" max="7" width="17.7109375" style="83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6" t="s">
        <v>75</v>
      </c>
      <c r="G1" s="186"/>
    </row>
    <row r="2" spans="1:14">
      <c r="A2" s="47" t="s">
        <v>1</v>
      </c>
      <c r="F2" s="186" t="s">
        <v>62</v>
      </c>
      <c r="G2" s="186"/>
    </row>
    <row r="3" spans="1:14" ht="6" customHeight="1">
      <c r="G3" s="47"/>
    </row>
    <row r="4" spans="1:14" ht="18.75">
      <c r="C4" s="187" t="s">
        <v>46</v>
      </c>
      <c r="D4" s="187"/>
      <c r="E4" s="187"/>
      <c r="F4" s="187"/>
      <c r="G4" s="187"/>
    </row>
    <row r="5" spans="1:14" ht="6" customHeight="1">
      <c r="C5" s="51"/>
      <c r="D5" s="51"/>
      <c r="E5" s="51"/>
      <c r="F5" s="51"/>
      <c r="G5" s="51"/>
    </row>
    <row r="6" spans="1:14" ht="15.75" customHeight="1">
      <c r="A6" s="188" t="s">
        <v>65</v>
      </c>
      <c r="B6" s="189"/>
      <c r="C6" s="189"/>
      <c r="D6" s="189"/>
      <c r="E6" s="190"/>
      <c r="F6" s="52" t="s">
        <v>7</v>
      </c>
      <c r="G6" s="53">
        <v>100</v>
      </c>
    </row>
    <row r="7" spans="1:14" ht="15.75" customHeight="1">
      <c r="A7" s="191"/>
      <c r="B7" s="192"/>
      <c r="C7" s="192"/>
      <c r="D7" s="192"/>
      <c r="E7" s="193"/>
      <c r="F7" s="54" t="s">
        <v>8</v>
      </c>
      <c r="G7" s="106">
        <f>SUM(C11:G11)</f>
        <v>1</v>
      </c>
    </row>
    <row r="8" spans="1:14" ht="15.75" customHeight="1">
      <c r="A8" s="191"/>
      <c r="B8" s="192"/>
      <c r="C8" s="192"/>
      <c r="D8" s="192"/>
      <c r="E8" s="193"/>
      <c r="F8" s="54" t="s">
        <v>2</v>
      </c>
      <c r="G8" s="107">
        <v>0</v>
      </c>
    </row>
    <row r="9" spans="1:14" ht="15.75" customHeight="1">
      <c r="A9" s="194"/>
      <c r="B9" s="195"/>
      <c r="C9" s="195"/>
      <c r="D9" s="195"/>
      <c r="E9" s="196"/>
      <c r="F9" s="55" t="s">
        <v>9</v>
      </c>
      <c r="G9" s="56">
        <f>G6-G7</f>
        <v>99</v>
      </c>
    </row>
    <row r="10" spans="1:14" s="60" customFormat="1" ht="15.75">
      <c r="A10" s="200" t="s">
        <v>32</v>
      </c>
      <c r="B10" s="200"/>
      <c r="C10" s="57" t="s">
        <v>53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200"/>
      <c r="B11" s="200"/>
      <c r="C11" s="57">
        <f>D14</f>
        <v>0</v>
      </c>
      <c r="D11" s="57">
        <f>D16</f>
        <v>1</v>
      </c>
      <c r="E11" s="57">
        <f>D18</f>
        <v>0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101" t="s">
        <v>43</v>
      </c>
      <c r="B13" s="130"/>
      <c r="C13" s="127"/>
      <c r="D13" s="127"/>
      <c r="E13" s="64" t="s">
        <v>60</v>
      </c>
      <c r="F13" s="152"/>
      <c r="G13" s="65"/>
      <c r="H13" s="66"/>
      <c r="I13" s="63"/>
      <c r="J13" s="63"/>
      <c r="K13" s="63"/>
      <c r="L13" s="63"/>
      <c r="M13" s="63"/>
      <c r="N13" s="63"/>
    </row>
    <row r="14" spans="1:14" ht="21" customHeight="1">
      <c r="A14" s="197" t="s">
        <v>33</v>
      </c>
      <c r="B14" s="198"/>
      <c r="C14" s="199"/>
      <c r="D14" s="57">
        <f>COUNTA(D13)</f>
        <v>0</v>
      </c>
      <c r="E14" s="70"/>
      <c r="F14" s="71"/>
      <c r="G14" s="72"/>
      <c r="H14" s="73"/>
    </row>
    <row r="15" spans="1:14" ht="149.25" customHeight="1">
      <c r="A15" s="124" t="s">
        <v>38</v>
      </c>
      <c r="B15" s="102">
        <v>1</v>
      </c>
      <c r="C15" s="128" t="s">
        <v>85</v>
      </c>
      <c r="D15" s="128" t="s">
        <v>86</v>
      </c>
      <c r="E15" s="64"/>
      <c r="F15" s="201" t="s">
        <v>78</v>
      </c>
      <c r="G15" s="148"/>
      <c r="H15" s="66">
        <v>46111</v>
      </c>
    </row>
    <row r="16" spans="1:14" ht="21" customHeight="1">
      <c r="A16" s="197" t="s">
        <v>37</v>
      </c>
      <c r="B16" s="198"/>
      <c r="C16" s="199"/>
      <c r="D16" s="57">
        <f>COUNTA(D15:D15)</f>
        <v>1</v>
      </c>
      <c r="E16" s="70"/>
      <c r="F16" s="75"/>
      <c r="G16" s="92"/>
      <c r="H16" s="73"/>
    </row>
    <row r="17" spans="1:8" ht="150" customHeight="1">
      <c r="A17" s="76" t="s">
        <v>39</v>
      </c>
      <c r="B17" s="130"/>
      <c r="C17" s="127"/>
      <c r="D17" s="127"/>
      <c r="E17" s="64"/>
      <c r="F17" s="157"/>
      <c r="G17" s="153"/>
      <c r="H17" s="66"/>
    </row>
    <row r="18" spans="1:8" ht="21" customHeight="1">
      <c r="A18" s="197" t="s">
        <v>36</v>
      </c>
      <c r="B18" s="198"/>
      <c r="C18" s="199"/>
      <c r="D18" s="57">
        <f>COUNTA(D17:D17)</f>
        <v>0</v>
      </c>
      <c r="E18" s="70"/>
      <c r="F18" s="71"/>
      <c r="G18" s="72"/>
      <c r="H18" s="73"/>
    </row>
    <row r="19" spans="1:8" ht="150" customHeight="1">
      <c r="A19" s="124" t="s">
        <v>40</v>
      </c>
      <c r="B19" s="142"/>
      <c r="C19" s="129"/>
      <c r="D19" s="129"/>
      <c r="E19" s="64" t="s">
        <v>60</v>
      </c>
      <c r="F19" s="80"/>
      <c r="G19" s="133"/>
      <c r="H19" s="66"/>
    </row>
    <row r="20" spans="1:8" ht="21" customHeight="1">
      <c r="A20" s="197" t="s">
        <v>35</v>
      </c>
      <c r="B20" s="198"/>
      <c r="C20" s="199"/>
      <c r="D20" s="57">
        <f>COUNTA(D19)</f>
        <v>0</v>
      </c>
      <c r="E20" s="70"/>
      <c r="F20" s="71"/>
      <c r="G20" s="72"/>
      <c r="H20" s="73"/>
    </row>
    <row r="21" spans="1:8" ht="150" customHeight="1">
      <c r="A21" s="124" t="s">
        <v>41</v>
      </c>
      <c r="B21" s="123"/>
      <c r="C21" s="122"/>
      <c r="D21" s="68"/>
      <c r="E21" s="64" t="s">
        <v>60</v>
      </c>
      <c r="F21" s="98"/>
      <c r="G21" s="84"/>
      <c r="H21" s="66"/>
    </row>
    <row r="22" spans="1:8" ht="21" customHeight="1">
      <c r="A22" s="197" t="s">
        <v>34</v>
      </c>
      <c r="B22" s="198"/>
      <c r="C22" s="199"/>
      <c r="D22" s="57">
        <f>COUNTA(D21)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3" activePane="bottomLeft" state="frozen"/>
      <selection pane="bottomLeft" activeCell="F15" sqref="F15:I15"/>
    </sheetView>
  </sheetViews>
  <sheetFormatPr defaultColWidth="9.140625" defaultRowHeight="15"/>
  <cols>
    <col min="1" max="1" width="17.5703125" style="47" customWidth="1"/>
    <col min="2" max="2" width="3.7109375" style="47" customWidth="1"/>
    <col min="3" max="3" width="16" style="48" customWidth="1"/>
    <col min="4" max="4" width="30.7109375" style="47" customWidth="1"/>
    <col min="5" max="6" width="37.7109375" style="47" customWidth="1"/>
    <col min="7" max="7" width="17.7109375" style="47" customWidth="1"/>
    <col min="8" max="8" width="10.28515625" style="83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6" t="s">
        <v>74</v>
      </c>
      <c r="G1" s="186"/>
    </row>
    <row r="2" spans="1:14">
      <c r="A2" s="47" t="s">
        <v>1</v>
      </c>
      <c r="F2" s="186" t="s">
        <v>62</v>
      </c>
      <c r="G2" s="186"/>
    </row>
    <row r="3" spans="1:14" ht="6" customHeight="1"/>
    <row r="4" spans="1:14" ht="18.75">
      <c r="C4" s="187" t="s">
        <v>47</v>
      </c>
      <c r="D4" s="187"/>
      <c r="E4" s="187"/>
      <c r="F4" s="187"/>
      <c r="G4" s="187"/>
    </row>
    <row r="5" spans="1:14" ht="6" customHeight="1">
      <c r="C5" s="51"/>
      <c r="D5" s="51"/>
      <c r="E5" s="51"/>
      <c r="F5" s="51"/>
      <c r="G5" s="51"/>
    </row>
    <row r="6" spans="1:14" ht="15.75" customHeight="1">
      <c r="A6" s="188" t="s">
        <v>65</v>
      </c>
      <c r="B6" s="189"/>
      <c r="C6" s="189"/>
      <c r="D6" s="189"/>
      <c r="E6" s="190"/>
      <c r="F6" s="52" t="s">
        <v>7</v>
      </c>
      <c r="G6" s="53">
        <v>100</v>
      </c>
    </row>
    <row r="7" spans="1:14" ht="15.75" customHeight="1">
      <c r="A7" s="191"/>
      <c r="B7" s="192"/>
      <c r="C7" s="192"/>
      <c r="D7" s="192"/>
      <c r="E7" s="193"/>
      <c r="F7" s="54" t="s">
        <v>8</v>
      </c>
      <c r="G7" s="106">
        <f>SUM(C11:G11)</f>
        <v>1</v>
      </c>
    </row>
    <row r="8" spans="1:14" ht="15.75" customHeight="1">
      <c r="A8" s="191"/>
      <c r="B8" s="192"/>
      <c r="C8" s="192"/>
      <c r="D8" s="192"/>
      <c r="E8" s="193"/>
      <c r="F8" s="54" t="s">
        <v>2</v>
      </c>
      <c r="G8" s="107">
        <v>0</v>
      </c>
    </row>
    <row r="9" spans="1:14" ht="15.75" customHeight="1">
      <c r="A9" s="194"/>
      <c r="B9" s="195"/>
      <c r="C9" s="195"/>
      <c r="D9" s="195"/>
      <c r="E9" s="196"/>
      <c r="F9" s="55" t="s">
        <v>9</v>
      </c>
      <c r="G9" s="56">
        <f>G6-G7</f>
        <v>99</v>
      </c>
    </row>
    <row r="10" spans="1:14" s="60" customFormat="1" ht="15.75" customHeight="1">
      <c r="A10" s="200" t="s">
        <v>32</v>
      </c>
      <c r="B10" s="200"/>
      <c r="C10" s="57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200"/>
      <c r="B11" s="200"/>
      <c r="C11" s="57">
        <f>D14</f>
        <v>0</v>
      </c>
      <c r="D11" s="57">
        <f>D16</f>
        <v>1</v>
      </c>
      <c r="E11" s="57">
        <f>D18</f>
        <v>0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76" t="s">
        <v>43</v>
      </c>
      <c r="B13" s="144"/>
      <c r="C13" s="129"/>
      <c r="D13" s="149"/>
      <c r="E13" s="64" t="s">
        <v>60</v>
      </c>
      <c r="F13" s="82"/>
      <c r="G13" s="74"/>
      <c r="H13" s="87"/>
    </row>
    <row r="14" spans="1:14" ht="21" customHeight="1">
      <c r="A14" s="197" t="s">
        <v>33</v>
      </c>
      <c r="B14" s="198"/>
      <c r="C14" s="199"/>
      <c r="D14" s="57">
        <f>COUNTA(D13:D13)</f>
        <v>0</v>
      </c>
      <c r="E14" s="70"/>
      <c r="F14" s="75"/>
      <c r="G14" s="72"/>
      <c r="H14" s="73"/>
    </row>
    <row r="15" spans="1:14" ht="150" customHeight="1">
      <c r="A15" s="124" t="s">
        <v>38</v>
      </c>
      <c r="B15" s="144">
        <v>1</v>
      </c>
      <c r="C15" s="129" t="s">
        <v>83</v>
      </c>
      <c r="D15" s="129" t="s">
        <v>84</v>
      </c>
      <c r="E15" s="64"/>
      <c r="F15" s="201" t="s">
        <v>78</v>
      </c>
      <c r="G15" s="148"/>
      <c r="H15" s="66">
        <v>46111</v>
      </c>
    </row>
    <row r="16" spans="1:14" ht="21" customHeight="1">
      <c r="A16" s="197" t="s">
        <v>37</v>
      </c>
      <c r="B16" s="198"/>
      <c r="C16" s="199"/>
      <c r="D16" s="57">
        <f>COUNTA(D15:D15)</f>
        <v>1</v>
      </c>
      <c r="E16" s="70"/>
      <c r="F16" s="75"/>
      <c r="G16" s="92"/>
      <c r="H16" s="73"/>
    </row>
    <row r="17" spans="1:8" ht="150" customHeight="1">
      <c r="A17" s="76" t="s">
        <v>39</v>
      </c>
      <c r="B17" s="77"/>
      <c r="C17" s="129"/>
      <c r="D17" s="129"/>
      <c r="E17" s="64" t="s">
        <v>60</v>
      </c>
      <c r="F17" s="64"/>
      <c r="G17" s="64"/>
      <c r="H17" s="64"/>
    </row>
    <row r="18" spans="1:8" ht="21" customHeight="1">
      <c r="A18" s="197" t="s">
        <v>36</v>
      </c>
      <c r="B18" s="198"/>
      <c r="C18" s="199"/>
      <c r="D18" s="57">
        <f>COUNTA(D17:D17)</f>
        <v>0</v>
      </c>
      <c r="E18" s="70"/>
      <c r="F18" s="75"/>
      <c r="G18" s="72"/>
      <c r="H18" s="73"/>
    </row>
    <row r="19" spans="1:8" ht="150" customHeight="1">
      <c r="A19" s="101" t="s">
        <v>40</v>
      </c>
      <c r="B19" s="67"/>
      <c r="C19" s="125"/>
      <c r="D19" s="78"/>
      <c r="E19" s="64" t="s">
        <v>60</v>
      </c>
      <c r="F19" s="64"/>
      <c r="G19" s="74"/>
      <c r="H19" s="119"/>
    </row>
    <row r="20" spans="1:8" ht="21" customHeight="1">
      <c r="A20" s="197" t="s">
        <v>35</v>
      </c>
      <c r="B20" s="198"/>
      <c r="C20" s="199"/>
      <c r="D20" s="57">
        <f>COUNTA(D19)</f>
        <v>0</v>
      </c>
      <c r="E20" s="70"/>
      <c r="F20" s="75"/>
      <c r="G20" s="72"/>
      <c r="H20" s="73"/>
    </row>
    <row r="21" spans="1:8" ht="150" customHeight="1">
      <c r="A21" s="79" t="s">
        <v>41</v>
      </c>
      <c r="B21" s="85"/>
      <c r="C21" s="68"/>
      <c r="D21" s="78"/>
      <c r="E21" s="64" t="s">
        <v>60</v>
      </c>
      <c r="F21" s="82"/>
      <c r="G21" s="74"/>
      <c r="H21" s="87"/>
    </row>
    <row r="22" spans="1:8" ht="21" customHeight="1">
      <c r="A22" s="197" t="s">
        <v>34</v>
      </c>
      <c r="B22" s="198"/>
      <c r="C22" s="199"/>
      <c r="D22" s="57">
        <f>COUNTA(D21:D21)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E13" sqref="E13"/>
    </sheetView>
  </sheetViews>
  <sheetFormatPr defaultColWidth="9.140625" defaultRowHeight="15"/>
  <cols>
    <col min="1" max="1" width="17.7109375" style="47" customWidth="1"/>
    <col min="2" max="2" width="3.7109375" style="47" customWidth="1"/>
    <col min="3" max="3" width="16" style="88" customWidth="1"/>
    <col min="4" max="4" width="30.7109375" style="47" customWidth="1"/>
    <col min="5" max="6" width="37.7109375" style="47" customWidth="1"/>
    <col min="7" max="7" width="17.7109375" style="83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6" t="s">
        <v>74</v>
      </c>
      <c r="G1" s="186"/>
    </row>
    <row r="2" spans="1:14">
      <c r="A2" s="47" t="s">
        <v>1</v>
      </c>
      <c r="F2" s="186" t="s">
        <v>62</v>
      </c>
      <c r="G2" s="186"/>
    </row>
    <row r="3" spans="1:14" ht="6" customHeight="1"/>
    <row r="4" spans="1:14" ht="18.75">
      <c r="C4" s="187" t="s">
        <v>48</v>
      </c>
      <c r="D4" s="187"/>
      <c r="E4" s="187"/>
      <c r="F4" s="187"/>
      <c r="G4" s="187"/>
    </row>
    <row r="5" spans="1:14" ht="6" customHeight="1">
      <c r="C5" s="89"/>
      <c r="D5" s="51"/>
      <c r="E5" s="51"/>
      <c r="F5" s="51"/>
      <c r="G5" s="90"/>
    </row>
    <row r="6" spans="1:14" ht="15.75" customHeight="1">
      <c r="A6" s="188" t="s">
        <v>65</v>
      </c>
      <c r="B6" s="189"/>
      <c r="C6" s="189"/>
      <c r="D6" s="189"/>
      <c r="E6" s="190"/>
      <c r="F6" s="52" t="s">
        <v>7</v>
      </c>
      <c r="G6" s="53">
        <v>100</v>
      </c>
    </row>
    <row r="7" spans="1:14" ht="15.75" customHeight="1">
      <c r="A7" s="191"/>
      <c r="B7" s="192"/>
      <c r="C7" s="192"/>
      <c r="D7" s="192"/>
      <c r="E7" s="193"/>
      <c r="F7" s="54" t="s">
        <v>8</v>
      </c>
      <c r="G7" s="106">
        <f>SUM(C11:G11)</f>
        <v>0</v>
      </c>
    </row>
    <row r="8" spans="1:14" ht="15.75" customHeight="1">
      <c r="A8" s="191"/>
      <c r="B8" s="192"/>
      <c r="C8" s="192"/>
      <c r="D8" s="192"/>
      <c r="E8" s="193"/>
      <c r="F8" s="54" t="s">
        <v>2</v>
      </c>
      <c r="G8" s="107">
        <v>0</v>
      </c>
    </row>
    <row r="9" spans="1:14" ht="15.75" customHeight="1">
      <c r="A9" s="194"/>
      <c r="B9" s="195"/>
      <c r="C9" s="195"/>
      <c r="D9" s="195"/>
      <c r="E9" s="196"/>
      <c r="F9" s="55" t="s">
        <v>9</v>
      </c>
      <c r="G9" s="56">
        <f>G6-G7</f>
        <v>100</v>
      </c>
    </row>
    <row r="10" spans="1:14" s="60" customFormat="1" ht="15.75" customHeight="1">
      <c r="A10" s="200" t="s">
        <v>32</v>
      </c>
      <c r="B10" s="200"/>
      <c r="C10" s="57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200"/>
      <c r="B11" s="200"/>
      <c r="C11" s="57">
        <f>D14</f>
        <v>0</v>
      </c>
      <c r="D11" s="57">
        <f>D16</f>
        <v>0</v>
      </c>
      <c r="E11" s="57">
        <f>D18</f>
        <v>0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76" t="s">
        <v>43</v>
      </c>
      <c r="B13" s="64"/>
      <c r="C13" s="64"/>
      <c r="D13" s="127"/>
      <c r="E13" s="64" t="s">
        <v>60</v>
      </c>
      <c r="F13" s="80"/>
      <c r="G13" s="65"/>
      <c r="H13" s="69"/>
    </row>
    <row r="14" spans="1:14" ht="21" customHeight="1">
      <c r="A14" s="197" t="s">
        <v>33</v>
      </c>
      <c r="B14" s="198"/>
      <c r="C14" s="199"/>
      <c r="D14" s="57">
        <f>COUNTA(D13)</f>
        <v>0</v>
      </c>
      <c r="E14" s="70"/>
      <c r="F14" s="75"/>
      <c r="G14" s="92"/>
      <c r="H14" s="73"/>
    </row>
    <row r="15" spans="1:14" ht="150" customHeight="1">
      <c r="A15" s="124" t="s">
        <v>38</v>
      </c>
      <c r="B15" s="130"/>
      <c r="C15" s="127"/>
      <c r="D15" s="127"/>
      <c r="E15" s="64" t="s">
        <v>60</v>
      </c>
      <c r="F15" s="152"/>
      <c r="G15" s="148"/>
      <c r="H15" s="66"/>
    </row>
    <row r="16" spans="1:14" ht="21" customHeight="1">
      <c r="A16" s="197" t="s">
        <v>37</v>
      </c>
      <c r="B16" s="198"/>
      <c r="C16" s="199"/>
      <c r="D16" s="57">
        <f>COUNTA(D15:D15)</f>
        <v>0</v>
      </c>
      <c r="E16" s="70"/>
      <c r="F16" s="75"/>
      <c r="G16" s="92"/>
      <c r="H16" s="93"/>
    </row>
    <row r="17" spans="1:8" ht="150" customHeight="1">
      <c r="A17" s="76" t="s">
        <v>39</v>
      </c>
      <c r="B17" s="142"/>
      <c r="C17" s="129"/>
      <c r="D17" s="129"/>
      <c r="E17" s="64" t="s">
        <v>60</v>
      </c>
      <c r="F17" s="80"/>
      <c r="G17" s="65"/>
      <c r="H17" s="66"/>
    </row>
    <row r="18" spans="1:8" ht="21" customHeight="1">
      <c r="A18" s="197" t="s">
        <v>36</v>
      </c>
      <c r="B18" s="198"/>
      <c r="C18" s="199"/>
      <c r="D18" s="57">
        <f>COUNTA(D17:D17)</f>
        <v>0</v>
      </c>
      <c r="E18" s="70"/>
      <c r="F18" s="75"/>
      <c r="G18" s="92"/>
      <c r="H18" s="93"/>
    </row>
    <row r="19" spans="1:8" ht="150" customHeight="1">
      <c r="A19" s="76" t="s">
        <v>40</v>
      </c>
      <c r="B19" s="108"/>
      <c r="C19" s="65"/>
      <c r="D19" s="146"/>
      <c r="E19" s="64" t="s">
        <v>60</v>
      </c>
      <c r="F19" s="80"/>
      <c r="G19" s="65"/>
      <c r="H19" s="69"/>
    </row>
    <row r="20" spans="1:8" ht="21" customHeight="1">
      <c r="A20" s="197" t="s">
        <v>35</v>
      </c>
      <c r="B20" s="198"/>
      <c r="C20" s="199"/>
      <c r="D20" s="57">
        <f>COUNTA(D19)</f>
        <v>0</v>
      </c>
      <c r="E20" s="70"/>
      <c r="F20" s="75"/>
      <c r="G20" s="72"/>
      <c r="H20" s="73"/>
    </row>
    <row r="21" spans="1:8" ht="150" customHeight="1">
      <c r="A21" s="79" t="s">
        <v>41</v>
      </c>
      <c r="B21" s="67"/>
      <c r="C21" s="122"/>
      <c r="D21" s="68"/>
      <c r="E21" s="64" t="s">
        <v>60</v>
      </c>
      <c r="F21" s="65"/>
      <c r="G21" s="84"/>
      <c r="H21" s="119"/>
    </row>
    <row r="22" spans="1:8" ht="21" customHeight="1">
      <c r="A22" s="197" t="s">
        <v>34</v>
      </c>
      <c r="B22" s="198"/>
      <c r="C22" s="199"/>
      <c r="D22" s="57">
        <f>COUNTA(D21)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3"/>
  <sheetViews>
    <sheetView zoomScaleNormal="100" workbookViewId="0">
      <pane ySplit="12" topLeftCell="A13" activePane="bottomLeft" state="frozen"/>
      <selection pane="bottomLeft" activeCell="G16" sqref="G16"/>
    </sheetView>
  </sheetViews>
  <sheetFormatPr defaultColWidth="9.140625" defaultRowHeight="15"/>
  <cols>
    <col min="1" max="1" width="17.7109375" style="47" customWidth="1"/>
    <col min="2" max="2" width="3.7109375" style="47" customWidth="1"/>
    <col min="3" max="3" width="16" style="95" customWidth="1"/>
    <col min="4" max="4" width="30.7109375" style="47" customWidth="1"/>
    <col min="5" max="6" width="37.7109375" style="47" customWidth="1"/>
    <col min="7" max="7" width="17.7109375" style="47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6" t="s">
        <v>73</v>
      </c>
      <c r="G1" s="186"/>
    </row>
    <row r="2" spans="1:14">
      <c r="A2" s="47" t="s">
        <v>1</v>
      </c>
      <c r="F2" s="186" t="s">
        <v>62</v>
      </c>
      <c r="G2" s="186"/>
    </row>
    <row r="3" spans="1:14" ht="6" customHeight="1"/>
    <row r="4" spans="1:14" ht="18.75">
      <c r="C4" s="187" t="s">
        <v>49</v>
      </c>
      <c r="D4" s="187"/>
      <c r="E4" s="187"/>
      <c r="F4" s="187"/>
      <c r="G4" s="187"/>
    </row>
    <row r="5" spans="1:14" ht="6" customHeight="1">
      <c r="C5" s="90"/>
      <c r="D5" s="51"/>
      <c r="E5" s="51"/>
      <c r="F5" s="51"/>
      <c r="G5" s="51"/>
    </row>
    <row r="6" spans="1:14" ht="15.75" customHeight="1">
      <c r="A6" s="188" t="s">
        <v>65</v>
      </c>
      <c r="B6" s="189"/>
      <c r="C6" s="189"/>
      <c r="D6" s="189"/>
      <c r="E6" s="190"/>
      <c r="F6" s="52" t="s">
        <v>7</v>
      </c>
      <c r="G6" s="53">
        <v>100</v>
      </c>
    </row>
    <row r="7" spans="1:14" ht="15.75" customHeight="1">
      <c r="A7" s="191"/>
      <c r="B7" s="192"/>
      <c r="C7" s="192"/>
      <c r="D7" s="192"/>
      <c r="E7" s="193"/>
      <c r="F7" s="54" t="s">
        <v>8</v>
      </c>
      <c r="G7" s="106">
        <f>SUM(C11:G11)</f>
        <v>3</v>
      </c>
    </row>
    <row r="8" spans="1:14" ht="15.75" customHeight="1">
      <c r="A8" s="191"/>
      <c r="B8" s="192"/>
      <c r="C8" s="192"/>
      <c r="D8" s="192"/>
      <c r="E8" s="193"/>
      <c r="F8" s="54" t="s">
        <v>2</v>
      </c>
      <c r="G8" s="107">
        <v>0</v>
      </c>
    </row>
    <row r="9" spans="1:14" ht="15.75" customHeight="1">
      <c r="A9" s="194"/>
      <c r="B9" s="195"/>
      <c r="C9" s="195"/>
      <c r="D9" s="195"/>
      <c r="E9" s="196"/>
      <c r="F9" s="55" t="s">
        <v>9</v>
      </c>
      <c r="G9" s="56">
        <f>G6-G7</f>
        <v>97</v>
      </c>
    </row>
    <row r="10" spans="1:14" s="60" customFormat="1" ht="15.75" customHeight="1">
      <c r="A10" s="200" t="s">
        <v>32</v>
      </c>
      <c r="B10" s="200"/>
      <c r="C10" s="96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200"/>
      <c r="B11" s="200"/>
      <c r="C11" s="57">
        <f>D14</f>
        <v>0</v>
      </c>
      <c r="D11" s="57">
        <f>D17</f>
        <v>2</v>
      </c>
      <c r="E11" s="57">
        <f>D19</f>
        <v>1</v>
      </c>
      <c r="F11" s="57">
        <f>D21</f>
        <v>0</v>
      </c>
      <c r="G11" s="58">
        <f>D23</f>
        <v>0</v>
      </c>
      <c r="H11" s="59"/>
    </row>
    <row r="12" spans="1:14" ht="18.75">
      <c r="A12" s="61" t="s">
        <v>25</v>
      </c>
      <c r="B12" s="61" t="s">
        <v>3</v>
      </c>
      <c r="C12" s="97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101" t="s">
        <v>43</v>
      </c>
      <c r="B13" s="130"/>
      <c r="C13" s="127"/>
      <c r="D13" s="127"/>
      <c r="E13" s="64" t="s">
        <v>60</v>
      </c>
      <c r="G13" s="74"/>
      <c r="H13" s="66"/>
    </row>
    <row r="14" spans="1:14" ht="21" customHeight="1">
      <c r="A14" s="197" t="s">
        <v>33</v>
      </c>
      <c r="B14" s="198"/>
      <c r="C14" s="199"/>
      <c r="D14" s="57">
        <f>COUNTA(D13:D13)</f>
        <v>0</v>
      </c>
      <c r="E14" s="70"/>
      <c r="F14" s="80"/>
      <c r="G14" s="72"/>
      <c r="H14" s="73"/>
    </row>
    <row r="15" spans="1:14" ht="150" customHeight="1">
      <c r="A15" s="203" t="s">
        <v>64</v>
      </c>
      <c r="B15" s="130">
        <v>1</v>
      </c>
      <c r="C15" s="202" t="s">
        <v>76</v>
      </c>
      <c r="D15" s="127" t="s">
        <v>77</v>
      </c>
      <c r="E15" s="64"/>
      <c r="F15" s="201" t="s">
        <v>78</v>
      </c>
      <c r="G15" s="148"/>
      <c r="H15" s="66">
        <v>46111</v>
      </c>
    </row>
    <row r="16" spans="1:14" ht="150" customHeight="1">
      <c r="A16" s="204"/>
      <c r="B16" s="130">
        <v>2</v>
      </c>
      <c r="C16" s="202" t="s">
        <v>88</v>
      </c>
      <c r="D16" s="127" t="s">
        <v>87</v>
      </c>
      <c r="E16" s="154"/>
      <c r="F16" s="201" t="s">
        <v>78</v>
      </c>
      <c r="G16" s="148"/>
      <c r="H16" s="66">
        <v>46111</v>
      </c>
    </row>
    <row r="17" spans="1:8" ht="21" customHeight="1">
      <c r="A17" s="197" t="s">
        <v>37</v>
      </c>
      <c r="B17" s="198"/>
      <c r="C17" s="199"/>
      <c r="D17" s="57">
        <f>COUNTA(D15:D16)</f>
        <v>2</v>
      </c>
      <c r="E17" s="70"/>
      <c r="F17" s="75"/>
      <c r="G17" s="92"/>
      <c r="H17" s="73"/>
    </row>
    <row r="18" spans="1:8" ht="150" customHeight="1">
      <c r="A18" s="76" t="s">
        <v>39</v>
      </c>
      <c r="B18" s="130">
        <v>1</v>
      </c>
      <c r="C18" s="127" t="s">
        <v>79</v>
      </c>
      <c r="D18" s="127" t="s">
        <v>80</v>
      </c>
      <c r="E18" s="64"/>
      <c r="F18" s="201" t="s">
        <v>78</v>
      </c>
      <c r="G18" s="74"/>
      <c r="H18" s="66">
        <v>46111</v>
      </c>
    </row>
    <row r="19" spans="1:8" ht="21" customHeight="1">
      <c r="A19" s="197" t="s">
        <v>36</v>
      </c>
      <c r="B19" s="198"/>
      <c r="C19" s="199"/>
      <c r="D19" s="57">
        <f>COUNTA(D18:D18)</f>
        <v>1</v>
      </c>
      <c r="E19" s="70"/>
      <c r="F19" s="71"/>
      <c r="G19" s="72"/>
      <c r="H19" s="73"/>
    </row>
    <row r="20" spans="1:8" ht="150" customHeight="1">
      <c r="A20" s="101" t="s">
        <v>40</v>
      </c>
      <c r="B20" s="137"/>
      <c r="C20" s="138"/>
      <c r="D20" s="139"/>
      <c r="E20" s="64" t="s">
        <v>60</v>
      </c>
      <c r="F20" s="80"/>
      <c r="G20" s="133"/>
      <c r="H20" s="66"/>
    </row>
    <row r="21" spans="1:8" ht="21" customHeight="1">
      <c r="A21" s="197" t="s">
        <v>35</v>
      </c>
      <c r="B21" s="198"/>
      <c r="C21" s="199"/>
      <c r="D21" s="57">
        <f>COUNTA(D20:D20)</f>
        <v>0</v>
      </c>
      <c r="E21" s="70"/>
      <c r="F21" s="71"/>
      <c r="G21" s="72"/>
      <c r="H21" s="73"/>
    </row>
    <row r="22" spans="1:8" ht="150" customHeight="1">
      <c r="A22" s="86" t="s">
        <v>41</v>
      </c>
      <c r="B22" s="77"/>
      <c r="C22" s="99"/>
      <c r="D22" s="78"/>
      <c r="E22" s="64" t="s">
        <v>60</v>
      </c>
      <c r="F22" s="82"/>
      <c r="G22" s="100"/>
      <c r="H22" s="69"/>
    </row>
    <row r="23" spans="1:8" ht="21" customHeight="1">
      <c r="A23" s="197" t="s">
        <v>34</v>
      </c>
      <c r="B23" s="198"/>
      <c r="C23" s="199"/>
      <c r="D23" s="57">
        <f>COUNTA(D22)</f>
        <v>0</v>
      </c>
      <c r="E23" s="70"/>
      <c r="F23" s="71"/>
      <c r="G23" s="72"/>
      <c r="H23" s="73"/>
    </row>
  </sheetData>
  <mergeCells count="11">
    <mergeCell ref="F1:G1"/>
    <mergeCell ref="F2:G2"/>
    <mergeCell ref="C4:G4"/>
    <mergeCell ref="A6:E9"/>
    <mergeCell ref="A21:C21"/>
    <mergeCell ref="A15:A16"/>
    <mergeCell ref="A23:C23"/>
    <mergeCell ref="A10:B11"/>
    <mergeCell ref="A14:C14"/>
    <mergeCell ref="A17:C17"/>
    <mergeCell ref="A19:C19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2"/>
  <sheetViews>
    <sheetView zoomScale="85" zoomScaleNormal="85" workbookViewId="0">
      <pane ySplit="12" topLeftCell="A13" activePane="bottomLeft" state="frozen"/>
      <selection pane="bottomLeft" activeCell="H17" sqref="H17"/>
    </sheetView>
  </sheetViews>
  <sheetFormatPr defaultColWidth="9.140625" defaultRowHeight="15"/>
  <cols>
    <col min="1" max="1" width="17.7109375" style="47" customWidth="1"/>
    <col min="2" max="2" width="3.7109375" style="47" customWidth="1"/>
    <col min="3" max="3" width="16" style="88" customWidth="1"/>
    <col min="4" max="4" width="30.7109375" style="47" customWidth="1"/>
    <col min="5" max="6" width="37.7109375" style="47" customWidth="1"/>
    <col min="7" max="7" width="17.7109375" style="47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6" t="s">
        <v>72</v>
      </c>
      <c r="G1" s="186"/>
    </row>
    <row r="2" spans="1:14">
      <c r="A2" s="47" t="s">
        <v>1</v>
      </c>
      <c r="F2" s="186" t="s">
        <v>62</v>
      </c>
      <c r="G2" s="186"/>
    </row>
    <row r="3" spans="1:14" ht="6" customHeight="1"/>
    <row r="4" spans="1:14" ht="18.75">
      <c r="C4" s="187" t="s">
        <v>50</v>
      </c>
      <c r="D4" s="187"/>
      <c r="E4" s="187"/>
      <c r="F4" s="187"/>
      <c r="G4" s="187"/>
    </row>
    <row r="5" spans="1:14" ht="6" customHeight="1">
      <c r="C5" s="89"/>
      <c r="D5" s="51"/>
      <c r="E5" s="51"/>
      <c r="F5" s="51"/>
      <c r="G5" s="51"/>
    </row>
    <row r="6" spans="1:14" ht="15.75" customHeight="1">
      <c r="A6" s="188" t="s">
        <v>65</v>
      </c>
      <c r="B6" s="189"/>
      <c r="C6" s="189"/>
      <c r="D6" s="189"/>
      <c r="E6" s="190"/>
      <c r="F6" s="52" t="s">
        <v>7</v>
      </c>
      <c r="G6" s="53">
        <v>100</v>
      </c>
    </row>
    <row r="7" spans="1:14" ht="15.75" customHeight="1">
      <c r="A7" s="191"/>
      <c r="B7" s="192"/>
      <c r="C7" s="192"/>
      <c r="D7" s="192"/>
      <c r="E7" s="193"/>
      <c r="F7" s="54" t="s">
        <v>8</v>
      </c>
      <c r="G7" s="106">
        <f>SUM(C11:G11)</f>
        <v>1</v>
      </c>
    </row>
    <row r="8" spans="1:14" ht="15.75" customHeight="1">
      <c r="A8" s="191"/>
      <c r="B8" s="192"/>
      <c r="C8" s="192"/>
      <c r="D8" s="192"/>
      <c r="E8" s="193"/>
      <c r="F8" s="54" t="s">
        <v>2</v>
      </c>
      <c r="G8" s="107">
        <v>0</v>
      </c>
    </row>
    <row r="9" spans="1:14" ht="15.75" customHeight="1">
      <c r="A9" s="194"/>
      <c r="B9" s="195"/>
      <c r="C9" s="195"/>
      <c r="D9" s="195"/>
      <c r="E9" s="196"/>
      <c r="F9" s="55" t="s">
        <v>9</v>
      </c>
      <c r="G9" s="56">
        <f>G6-G7</f>
        <v>99</v>
      </c>
    </row>
    <row r="10" spans="1:14" s="60" customFormat="1" ht="15.75" customHeight="1">
      <c r="A10" s="200" t="s">
        <v>32</v>
      </c>
      <c r="B10" s="200"/>
      <c r="C10" s="57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200"/>
      <c r="B11" s="200"/>
      <c r="C11" s="57">
        <f>D14</f>
        <v>0</v>
      </c>
      <c r="D11" s="57">
        <f>D16</f>
        <v>1</v>
      </c>
      <c r="E11" s="57">
        <f>D18</f>
        <v>0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101" t="s">
        <v>43</v>
      </c>
      <c r="B13" s="130"/>
      <c r="C13" s="127"/>
      <c r="D13" s="127"/>
      <c r="E13" s="64" t="s">
        <v>60</v>
      </c>
      <c r="F13" s="80"/>
      <c r="G13" s="109"/>
      <c r="H13" s="66"/>
    </row>
    <row r="14" spans="1:14" ht="21" customHeight="1">
      <c r="A14" s="197" t="s">
        <v>33</v>
      </c>
      <c r="B14" s="198"/>
      <c r="C14" s="199"/>
      <c r="D14" s="57">
        <f>COUNTA(D13:D13)</f>
        <v>0</v>
      </c>
      <c r="E14" s="70"/>
      <c r="F14" s="126"/>
      <c r="G14" s="131"/>
      <c r="H14" s="73"/>
    </row>
    <row r="15" spans="1:14" ht="147.75" customHeight="1">
      <c r="A15" s="124" t="s">
        <v>38</v>
      </c>
      <c r="B15" s="130">
        <v>1</v>
      </c>
      <c r="C15" s="127" t="s">
        <v>81</v>
      </c>
      <c r="D15" s="127" t="s">
        <v>82</v>
      </c>
      <c r="E15" s="64"/>
      <c r="F15" s="201" t="s">
        <v>78</v>
      </c>
      <c r="G15" s="148"/>
      <c r="H15" s="66">
        <v>46111</v>
      </c>
    </row>
    <row r="16" spans="1:14" ht="21" customHeight="1">
      <c r="A16" s="197" t="s">
        <v>37</v>
      </c>
      <c r="B16" s="198"/>
      <c r="C16" s="199"/>
      <c r="D16" s="57">
        <f>COUNTA(D15:D15)</f>
        <v>1</v>
      </c>
      <c r="E16" s="70"/>
      <c r="F16" s="156"/>
      <c r="G16" s="92"/>
      <c r="H16" s="73"/>
    </row>
    <row r="17" spans="1:8" ht="150" customHeight="1">
      <c r="A17" s="76" t="s">
        <v>39</v>
      </c>
      <c r="B17" s="130"/>
      <c r="C17" s="127"/>
      <c r="D17" s="127"/>
      <c r="E17" s="64"/>
      <c r="F17" s="155"/>
      <c r="G17" s="148"/>
      <c r="H17" s="66"/>
    </row>
    <row r="18" spans="1:8" ht="21" customHeight="1">
      <c r="A18" s="197" t="s">
        <v>36</v>
      </c>
      <c r="B18" s="198"/>
      <c r="C18" s="199"/>
      <c r="D18" s="57">
        <f>COUNTA(D17:D17)</f>
        <v>0</v>
      </c>
      <c r="E18" s="70"/>
      <c r="F18" s="126"/>
      <c r="G18" s="131"/>
      <c r="H18" s="73"/>
    </row>
    <row r="19" spans="1:8" ht="150" customHeight="1">
      <c r="A19" s="76" t="s">
        <v>40</v>
      </c>
      <c r="B19" s="142"/>
      <c r="C19" s="143"/>
      <c r="D19" s="129"/>
      <c r="E19" s="64" t="s">
        <v>60</v>
      </c>
      <c r="F19" s="80"/>
      <c r="G19" s="65"/>
      <c r="H19" s="66"/>
    </row>
    <row r="20" spans="1:8" ht="21" customHeight="1">
      <c r="A20" s="197" t="s">
        <v>35</v>
      </c>
      <c r="B20" s="198"/>
      <c r="C20" s="199"/>
      <c r="D20" s="57">
        <f>COUNTA(D19:D19)</f>
        <v>0</v>
      </c>
      <c r="E20" s="70"/>
      <c r="F20" s="71"/>
      <c r="G20" s="72"/>
      <c r="H20" s="73"/>
    </row>
    <row r="21" spans="1:8" ht="150" customHeight="1">
      <c r="A21" s="86" t="s">
        <v>41</v>
      </c>
      <c r="B21" s="77"/>
      <c r="C21" s="78"/>
      <c r="D21" s="78"/>
      <c r="E21" s="64" t="s">
        <v>60</v>
      </c>
      <c r="F21" s="103"/>
      <c r="G21" s="74"/>
      <c r="H21" s="66"/>
    </row>
    <row r="22" spans="1:8" ht="21" customHeight="1">
      <c r="A22" s="197" t="s">
        <v>34</v>
      </c>
      <c r="B22" s="198"/>
      <c r="C22" s="199"/>
      <c r="D22" s="57">
        <f>COUNTA(D21:D21)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3" activePane="bottomLeft" state="frozen"/>
      <selection pane="bottomLeft" activeCell="F13" sqref="F13"/>
    </sheetView>
  </sheetViews>
  <sheetFormatPr defaultColWidth="9.140625" defaultRowHeight="15"/>
  <cols>
    <col min="1" max="1" width="17.7109375" style="47" customWidth="1"/>
    <col min="2" max="2" width="3.7109375" style="47" customWidth="1"/>
    <col min="3" max="3" width="16" style="48" customWidth="1"/>
    <col min="4" max="4" width="30.7109375" style="47" customWidth="1"/>
    <col min="5" max="6" width="37.7109375" style="47" customWidth="1"/>
    <col min="7" max="7" width="17.7109375" style="47" customWidth="1"/>
    <col min="8" max="8" width="10.28515625" style="49" bestFit="1" customWidth="1"/>
    <col min="9" max="14" width="9.140625" style="47"/>
    <col min="15" max="15" width="12.42578125" style="47" customWidth="1"/>
    <col min="16" max="16384" width="9.140625" style="47"/>
  </cols>
  <sheetData>
    <row r="1" spans="1:14">
      <c r="A1" s="47" t="s">
        <v>0</v>
      </c>
      <c r="F1" s="186" t="s">
        <v>72</v>
      </c>
      <c r="G1" s="186"/>
    </row>
    <row r="2" spans="1:14">
      <c r="A2" s="47" t="s">
        <v>1</v>
      </c>
      <c r="F2" s="186" t="s">
        <v>62</v>
      </c>
      <c r="G2" s="186"/>
    </row>
    <row r="3" spans="1:14" ht="6" customHeight="1"/>
    <row r="4" spans="1:14" ht="18.75">
      <c r="C4" s="187" t="s">
        <v>51</v>
      </c>
      <c r="D4" s="187"/>
      <c r="E4" s="187"/>
      <c r="F4" s="187"/>
      <c r="G4" s="187"/>
    </row>
    <row r="5" spans="1:14" ht="6" customHeight="1">
      <c r="C5" s="51"/>
      <c r="D5" s="51"/>
      <c r="E5" s="51"/>
      <c r="F5" s="51"/>
      <c r="G5" s="51"/>
    </row>
    <row r="6" spans="1:14" ht="15.75" customHeight="1">
      <c r="A6" s="188" t="s">
        <v>65</v>
      </c>
      <c r="B6" s="189"/>
      <c r="C6" s="189"/>
      <c r="D6" s="189"/>
      <c r="E6" s="190"/>
      <c r="F6" s="52" t="s">
        <v>7</v>
      </c>
      <c r="G6" s="53">
        <v>100</v>
      </c>
    </row>
    <row r="7" spans="1:14" ht="15.75" customHeight="1">
      <c r="A7" s="191"/>
      <c r="B7" s="192"/>
      <c r="C7" s="192"/>
      <c r="D7" s="192"/>
      <c r="E7" s="193"/>
      <c r="F7" s="54" t="s">
        <v>8</v>
      </c>
      <c r="G7" s="106">
        <f>SUM(C11:G11)</f>
        <v>0</v>
      </c>
    </row>
    <row r="8" spans="1:14" ht="15.75" customHeight="1">
      <c r="A8" s="191"/>
      <c r="B8" s="192"/>
      <c r="C8" s="192"/>
      <c r="D8" s="192"/>
      <c r="E8" s="193"/>
      <c r="F8" s="54" t="s">
        <v>2</v>
      </c>
      <c r="G8" s="107">
        <v>0</v>
      </c>
    </row>
    <row r="9" spans="1:14" ht="15.75" customHeight="1">
      <c r="A9" s="194"/>
      <c r="B9" s="195"/>
      <c r="C9" s="195"/>
      <c r="D9" s="195"/>
      <c r="E9" s="196"/>
      <c r="F9" s="55" t="s">
        <v>9</v>
      </c>
      <c r="G9" s="56">
        <f>G6-G7</f>
        <v>100</v>
      </c>
    </row>
    <row r="10" spans="1:14" s="60" customFormat="1" ht="15.75" customHeight="1">
      <c r="A10" s="200" t="s">
        <v>32</v>
      </c>
      <c r="B10" s="200"/>
      <c r="C10" s="57" t="s">
        <v>26</v>
      </c>
      <c r="D10" s="57" t="s">
        <v>27</v>
      </c>
      <c r="E10" s="57" t="s">
        <v>28</v>
      </c>
      <c r="F10" s="57" t="s">
        <v>29</v>
      </c>
      <c r="G10" s="58" t="s">
        <v>30</v>
      </c>
      <c r="H10" s="59"/>
    </row>
    <row r="11" spans="1:14" s="60" customFormat="1" ht="15.75" customHeight="1">
      <c r="A11" s="200"/>
      <c r="B11" s="200"/>
      <c r="C11" s="57">
        <f>D14</f>
        <v>0</v>
      </c>
      <c r="D11" s="57">
        <f>D16</f>
        <v>0</v>
      </c>
      <c r="E11" s="57">
        <f>D18</f>
        <v>0</v>
      </c>
      <c r="F11" s="57">
        <f>D20</f>
        <v>0</v>
      </c>
      <c r="G11" s="58">
        <f>D22</f>
        <v>0</v>
      </c>
      <c r="H11" s="59"/>
    </row>
    <row r="12" spans="1:14" ht="18.75">
      <c r="A12" s="61" t="s">
        <v>25</v>
      </c>
      <c r="B12" s="61" t="s">
        <v>3</v>
      </c>
      <c r="C12" s="61" t="s">
        <v>44</v>
      </c>
      <c r="D12" s="61" t="s">
        <v>45</v>
      </c>
      <c r="E12" s="61" t="s">
        <v>4</v>
      </c>
      <c r="F12" s="61" t="s">
        <v>5</v>
      </c>
      <c r="G12" s="61" t="s">
        <v>6</v>
      </c>
      <c r="H12" s="62" t="s">
        <v>13</v>
      </c>
      <c r="I12" s="63"/>
      <c r="J12" s="63"/>
      <c r="K12" s="63"/>
      <c r="L12" s="63"/>
      <c r="M12" s="63"/>
      <c r="N12" s="63"/>
    </row>
    <row r="13" spans="1:14" ht="150" customHeight="1">
      <c r="A13" s="76" t="s">
        <v>43</v>
      </c>
      <c r="B13" s="102"/>
      <c r="C13" s="136"/>
      <c r="D13" s="136"/>
      <c r="E13" s="64" t="s">
        <v>60</v>
      </c>
      <c r="F13" s="80"/>
      <c r="G13" s="65"/>
      <c r="H13" s="66"/>
    </row>
    <row r="14" spans="1:14" ht="21" customHeight="1">
      <c r="A14" s="197" t="s">
        <v>33</v>
      </c>
      <c r="B14" s="198"/>
      <c r="C14" s="199"/>
      <c r="D14" s="57">
        <f>COUNTA(D13)</f>
        <v>0</v>
      </c>
      <c r="E14" s="70"/>
      <c r="F14" s="75"/>
      <c r="G14" s="92"/>
      <c r="H14" s="73"/>
    </row>
    <row r="15" spans="1:14" ht="150" customHeight="1">
      <c r="A15" s="151" t="s">
        <v>38</v>
      </c>
      <c r="B15" s="145"/>
      <c r="C15" s="129"/>
      <c r="D15" s="129"/>
      <c r="E15" s="64" t="s">
        <v>60</v>
      </c>
      <c r="F15" s="152"/>
      <c r="G15" s="148"/>
      <c r="H15" s="66"/>
    </row>
    <row r="16" spans="1:14" ht="21" customHeight="1">
      <c r="A16" s="197" t="s">
        <v>37</v>
      </c>
      <c r="B16" s="198"/>
      <c r="C16" s="199"/>
      <c r="D16" s="57">
        <f>COUNTA(D15:D15)</f>
        <v>0</v>
      </c>
      <c r="E16" s="70"/>
      <c r="F16" s="75"/>
      <c r="G16" s="92"/>
      <c r="H16" s="73"/>
    </row>
    <row r="17" spans="1:8" ht="150" customHeight="1">
      <c r="A17" s="101" t="s">
        <v>39</v>
      </c>
      <c r="B17" s="102"/>
      <c r="C17" s="136"/>
      <c r="D17" s="136"/>
      <c r="E17" s="64" t="s">
        <v>60</v>
      </c>
      <c r="F17" s="80"/>
      <c r="G17" s="65"/>
      <c r="H17" s="66"/>
    </row>
    <row r="18" spans="1:8" ht="21" customHeight="1">
      <c r="A18" s="197" t="s">
        <v>36</v>
      </c>
      <c r="B18" s="198"/>
      <c r="C18" s="199"/>
      <c r="D18" s="57">
        <f>COUNTA(D17:D17)</f>
        <v>0</v>
      </c>
      <c r="E18" s="70"/>
      <c r="F18" s="75"/>
      <c r="G18" s="92"/>
      <c r="H18" s="73"/>
    </row>
    <row r="19" spans="1:8" ht="150" customHeight="1">
      <c r="A19" s="76" t="s">
        <v>40</v>
      </c>
      <c r="B19" s="137"/>
      <c r="C19" s="139"/>
      <c r="D19" s="132"/>
      <c r="E19" s="64" t="s">
        <v>60</v>
      </c>
      <c r="F19" s="80"/>
      <c r="G19" s="100"/>
      <c r="H19" s="135"/>
    </row>
    <row r="20" spans="1:8" ht="21" customHeight="1">
      <c r="A20" s="197" t="s">
        <v>35</v>
      </c>
      <c r="B20" s="198"/>
      <c r="C20" s="199"/>
      <c r="D20" s="57">
        <f>COUNTA(D19:D19)</f>
        <v>0</v>
      </c>
      <c r="E20" s="70"/>
      <c r="F20" s="71"/>
      <c r="G20" s="72"/>
      <c r="H20" s="73"/>
    </row>
    <row r="21" spans="1:8" ht="150" customHeight="1">
      <c r="A21" s="86" t="s">
        <v>41</v>
      </c>
      <c r="B21" s="104"/>
      <c r="C21" s="81"/>
      <c r="D21" s="78"/>
      <c r="E21" s="64" t="s">
        <v>60</v>
      </c>
      <c r="F21" s="82"/>
      <c r="G21" s="74"/>
      <c r="H21" s="66"/>
    </row>
    <row r="22" spans="1:8" ht="21" customHeight="1">
      <c r="A22" s="197" t="s">
        <v>34</v>
      </c>
      <c r="B22" s="198"/>
      <c r="C22" s="199"/>
      <c r="D22" s="57">
        <f>COUNTA(D21:D21)</f>
        <v>0</v>
      </c>
      <c r="E22" s="70"/>
      <c r="F22" s="71"/>
      <c r="G22" s="72"/>
      <c r="H22" s="7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2026-03-13T05:56:51Z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